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iana.clavijo\Desktop\REGISTROS DIANA CLAVIJO\1. ESTRATÉGICOS\DIRECCIONAMIENTO ESTRATÉGICO\Apoyo a MIPG\2023\Riesgs de Corrupción\"/>
    </mc:Choice>
  </mc:AlternateContent>
  <bookViews>
    <workbookView xWindow="0" yWindow="0" windowWidth="20400" windowHeight="7155" tabRatio="753" firstSheet="1" activeTab="4"/>
  </bookViews>
  <sheets>
    <sheet name="Conceptos Basicos " sheetId="4" r:id="rId1"/>
    <sheet name="Tipologia de Riesgo" sheetId="6" r:id="rId2"/>
    <sheet name="Identificación del Riesgo" sheetId="20" r:id="rId3"/>
    <sheet name="Valoración del riesgo" sheetId="19" r:id="rId4"/>
    <sheet name="MAPA DE CORRUPCION" sheetId="22" r:id="rId5"/>
    <sheet name="MATRIZ RIESGOS" sheetId="14" r:id="rId6"/>
    <sheet name="Materialización de los Riesgos" sheetId="15" r:id="rId7"/>
    <sheet name="Hoja1" sheetId="17" state="hidden" r:id="rId8"/>
    <sheet name="Hoja2" sheetId="18" state="hidden" r:id="rId9"/>
  </sheets>
  <definedNames>
    <definedName name="_xlnm._FilterDatabase" localSheetId="0" hidden="1">'Conceptos Basicos '!$A$8:$C$19</definedName>
    <definedName name="_xlnm._FilterDatabase" localSheetId="4" hidden="1">'MAPA DE CORRUPCION'!$A$3:$IR$42</definedName>
    <definedName name="clasificacion" localSheetId="2">'Identificación del Riesgo'!$B$7:$B$8</definedName>
    <definedName name="clasificacion">'Tipologia de Riesgo'!$B$7:$B$15</definedName>
    <definedName name="GS_R02" localSheetId="2">#REF!</definedName>
    <definedName name="GS_R02" localSheetId="4">'MAPA DE CORRUPCION'!#REF!</definedName>
    <definedName name="GS_R02" localSheetId="3">#REF!</definedName>
    <definedName name="GS_R02">#REF!</definedName>
    <definedName name="identificacion" localSheetId="4">#REF!</definedName>
    <definedName name="identificacion">#REF!</definedName>
    <definedName name="mapa" localSheetId="2">#REF!</definedName>
    <definedName name="mapa" localSheetId="4">'MAPA DE CORRUPCION'!#REF!</definedName>
    <definedName name="mapa" localSheetId="3">#REF!</definedName>
    <definedName name="mapa">#REF!</definedName>
    <definedName name="matriz" localSheetId="4">#REF!</definedName>
    <definedName name="matriz">#REF!</definedName>
    <definedName name="_xlnm.Print_Titles" localSheetId="0">'Conceptos Basicos '!$7:$8</definedName>
    <definedName name="_xlnm.Print_Titles" localSheetId="2">'Identificación del Riesgo'!$6:$6</definedName>
    <definedName name="_xlnm.Print_Titles" localSheetId="4">'MAPA DE CORRUPCION'!$3:$3</definedName>
  </definedNames>
  <calcPr calcId="152511"/>
  <fileRecoveryPr autoRecover="0"/>
</workbook>
</file>

<file path=xl/calcChain.xml><?xml version="1.0" encoding="utf-8"?>
<calcChain xmlns="http://schemas.openxmlformats.org/spreadsheetml/2006/main">
  <c r="AM12" i="22" l="1"/>
  <c r="AO12" i="22"/>
  <c r="AM43" i="22"/>
  <c r="AL43" i="22"/>
  <c r="AO43" i="22" s="1"/>
  <c r="R43" i="22"/>
  <c r="S43" i="22"/>
  <c r="S13" i="22"/>
  <c r="R12" i="22"/>
  <c r="S12" i="22" s="1"/>
  <c r="S8" i="22"/>
  <c r="S15" i="22"/>
  <c r="AZ18" i="22"/>
  <c r="BB18" i="22" s="1"/>
  <c r="BC18" i="22" s="1"/>
  <c r="AZ12" i="22"/>
  <c r="BB12" i="22" s="1"/>
  <c r="BC12" i="22" s="1"/>
  <c r="BB24" i="22"/>
  <c r="BC24" i="22" s="1"/>
  <c r="BB25" i="22"/>
  <c r="BC25" i="22" s="1"/>
  <c r="BB26" i="22"/>
  <c r="BC26" i="22" s="1"/>
  <c r="BB27" i="22"/>
  <c r="BC27" i="22" s="1"/>
  <c r="AZ28" i="22"/>
  <c r="BB28" i="22" s="1"/>
  <c r="BC28" i="22" s="1"/>
  <c r="AZ29" i="22"/>
  <c r="BB29" i="22" s="1"/>
  <c r="BC29" i="22" s="1"/>
  <c r="AZ30" i="22"/>
  <c r="BB30" i="22" s="1"/>
  <c r="BC30" i="22" s="1"/>
  <c r="AZ31" i="22"/>
  <c r="BB31" i="22" s="1"/>
  <c r="BC31" i="22" s="1"/>
  <c r="BB43" i="22"/>
  <c r="BC43" i="22" s="1"/>
  <c r="AZ9" i="22"/>
  <c r="BB9" i="22" s="1"/>
  <c r="BC9" i="22" s="1"/>
  <c r="AZ10" i="22"/>
  <c r="BB10" i="22" s="1"/>
  <c r="BC10" i="22" s="1"/>
  <c r="AZ6" i="22"/>
  <c r="BB6" i="22" s="1"/>
  <c r="BC6" i="22" s="1"/>
  <c r="AM14" i="22" l="1"/>
  <c r="AM13" i="22"/>
  <c r="AM11" i="22"/>
  <c r="AM8" i="22"/>
  <c r="AL23" i="22" l="1"/>
  <c r="AO23" i="22" s="1"/>
  <c r="AL29" i="22"/>
  <c r="AO29" i="22" s="1"/>
  <c r="AL33" i="22"/>
  <c r="AO33" i="22" s="1"/>
  <c r="AL34" i="22"/>
  <c r="AO34" i="22" s="1"/>
  <c r="AL35" i="22"/>
  <c r="AO35" i="22" s="1"/>
  <c r="AL39" i="22"/>
  <c r="AO39" i="22" s="1"/>
  <c r="AL41" i="22"/>
  <c r="AO41" i="22" s="1"/>
  <c r="AL20" i="22"/>
  <c r="AO20" i="22" s="1"/>
  <c r="AL19" i="22"/>
  <c r="AL17" i="22"/>
  <c r="AL16" i="22"/>
  <c r="AL15" i="22"/>
  <c r="AO15" i="22" s="1"/>
  <c r="AL14" i="22"/>
  <c r="AN14" i="22" s="1"/>
  <c r="AL13" i="22"/>
  <c r="AO13" i="22" s="1"/>
  <c r="AL11" i="22"/>
  <c r="AL8" i="22"/>
  <c r="AO8" i="22" s="1"/>
  <c r="S20" i="22"/>
  <c r="S23" i="22"/>
  <c r="S29" i="22"/>
  <c r="S33" i="22"/>
  <c r="S34" i="22"/>
  <c r="S35" i="22"/>
  <c r="S39" i="22"/>
  <c r="S41" i="22"/>
  <c r="R8" i="22"/>
  <c r="R13" i="22"/>
  <c r="R15" i="22"/>
  <c r="R20" i="22"/>
  <c r="R23" i="22"/>
  <c r="R29" i="22"/>
  <c r="R33" i="22"/>
  <c r="R34" i="22"/>
  <c r="R35" i="22"/>
  <c r="R39" i="22"/>
  <c r="R41" i="22"/>
  <c r="AZ5" i="22"/>
  <c r="BB5" i="22" s="1"/>
  <c r="BC5" i="22" s="1"/>
  <c r="AZ7" i="22"/>
  <c r="BB7" i="22" s="1"/>
  <c r="BC7" i="22" s="1"/>
  <c r="AZ8" i="22"/>
  <c r="BB8" i="22" s="1"/>
  <c r="BC8" i="22" s="1"/>
  <c r="AZ11" i="22"/>
  <c r="BB11" i="22" s="1"/>
  <c r="BC11" i="22" s="1"/>
  <c r="AZ13" i="22"/>
  <c r="BB13" i="22" s="1"/>
  <c r="BC13" i="22" s="1"/>
  <c r="AZ14" i="22"/>
  <c r="BB14" i="22" s="1"/>
  <c r="BC14" i="22" s="1"/>
  <c r="AZ15" i="22"/>
  <c r="BB15" i="22" s="1"/>
  <c r="BC15" i="22" s="1"/>
  <c r="AZ16" i="22"/>
  <c r="BB16" i="22" s="1"/>
  <c r="BC16" i="22" s="1"/>
  <c r="AZ17" i="22"/>
  <c r="BB17" i="22" s="1"/>
  <c r="BC17" i="22" s="1"/>
  <c r="AZ19" i="22"/>
  <c r="BB19" i="22" s="1"/>
  <c r="BC19" i="22" s="1"/>
  <c r="AZ20" i="22"/>
  <c r="BB20" i="22" s="1"/>
  <c r="BC20" i="22" s="1"/>
  <c r="AZ21" i="22"/>
  <c r="BB21" i="22" s="1"/>
  <c r="BC21" i="22" s="1"/>
  <c r="AZ22" i="22"/>
  <c r="BB22" i="22" s="1"/>
  <c r="BC22" i="22" s="1"/>
  <c r="AZ23" i="22"/>
  <c r="BB23" i="22" s="1"/>
  <c r="BC23" i="22" s="1"/>
  <c r="AZ32" i="22"/>
  <c r="BB32" i="22" s="1"/>
  <c r="BC32" i="22" s="1"/>
  <c r="AZ33" i="22"/>
  <c r="BB33" i="22" s="1"/>
  <c r="BC33" i="22" s="1"/>
  <c r="AZ34" i="22"/>
  <c r="BB34" i="22" s="1"/>
  <c r="BC34" i="22" s="1"/>
  <c r="AZ35" i="22"/>
  <c r="BB35" i="22" s="1"/>
  <c r="BC35" i="22" s="1"/>
  <c r="AZ36" i="22"/>
  <c r="BB36" i="22" s="1"/>
  <c r="BC36" i="22" s="1"/>
  <c r="AZ37" i="22"/>
  <c r="BB37" i="22" s="1"/>
  <c r="BC37" i="22" s="1"/>
  <c r="AZ38" i="22"/>
  <c r="BB38" i="22" s="1"/>
  <c r="BC38" i="22" s="1"/>
  <c r="AZ39" i="22"/>
  <c r="BB39" i="22" s="1"/>
  <c r="BC39" i="22" s="1"/>
  <c r="AZ40" i="22"/>
  <c r="BB40" i="22" s="1"/>
  <c r="BC40" i="22" s="1"/>
  <c r="AZ41" i="22"/>
  <c r="BB41" i="22" s="1"/>
  <c r="BC41" i="22" s="1"/>
  <c r="AZ42" i="22"/>
  <c r="BB42" i="22" s="1"/>
  <c r="BC42" i="22" s="1"/>
  <c r="AO11" i="22" l="1"/>
  <c r="AN11" i="22"/>
  <c r="AT62" i="14" l="1"/>
  <c r="O62" i="14"/>
  <c r="AL62" i="14" l="1"/>
  <c r="H62" i="14"/>
  <c r="AM39" i="22" l="1"/>
  <c r="AM41" i="22"/>
  <c r="AM33" i="22"/>
  <c r="AM34" i="22"/>
  <c r="AM35" i="22"/>
  <c r="BH35" i="22" s="1"/>
  <c r="AM23" i="22"/>
  <c r="AM29" i="22"/>
  <c r="AZ4" i="22" l="1"/>
  <c r="BB4" i="22" s="1"/>
  <c r="BC4" i="22" s="1"/>
  <c r="AM20" i="22"/>
  <c r="BH20" i="22" s="1"/>
  <c r="AL4" i="22"/>
  <c r="S4" i="22"/>
  <c r="R4" i="22"/>
  <c r="AO4" i="22" l="1"/>
  <c r="BI4" i="22"/>
  <c r="BI20" i="22"/>
  <c r="BI35" i="22"/>
  <c r="AM15" i="22"/>
  <c r="AM4" i="22"/>
  <c r="BH4" i="22" s="1"/>
  <c r="A13" i="4" l="1"/>
  <c r="A14" i="4" s="1"/>
  <c r="A16" i="4"/>
  <c r="A17" i="4" s="1"/>
  <c r="A10" i="4"/>
  <c r="A11" i="4" s="1"/>
  <c r="I16" i="17" l="1"/>
  <c r="H16" i="17"/>
  <c r="G16" i="17"/>
  <c r="F16" i="17"/>
  <c r="E16" i="17"/>
  <c r="I15" i="17"/>
  <c r="H15" i="17"/>
  <c r="G15" i="17"/>
  <c r="F15" i="17"/>
  <c r="E15" i="17"/>
  <c r="I14" i="17"/>
  <c r="H14" i="17"/>
  <c r="G14" i="17"/>
  <c r="F14" i="17"/>
  <c r="E14" i="17"/>
  <c r="I13" i="17"/>
  <c r="H13" i="17"/>
  <c r="G13" i="17"/>
  <c r="F13" i="17"/>
  <c r="E13" i="17"/>
  <c r="I12" i="17"/>
  <c r="H12" i="17"/>
  <c r="G12" i="17"/>
  <c r="F12" i="17"/>
  <c r="E12" i="17"/>
  <c r="E5" i="17"/>
  <c r="F5" i="17"/>
  <c r="G5" i="17"/>
  <c r="H5" i="17"/>
  <c r="I5" i="17"/>
  <c r="E6" i="17"/>
  <c r="F6" i="17"/>
  <c r="G6" i="17"/>
  <c r="H6" i="17"/>
  <c r="I6" i="17"/>
  <c r="E7" i="17"/>
  <c r="F7" i="17"/>
  <c r="G7" i="17"/>
  <c r="H7" i="17"/>
  <c r="I7" i="17"/>
  <c r="E8" i="17"/>
  <c r="F8" i="17"/>
  <c r="G8" i="17"/>
  <c r="H8" i="17"/>
  <c r="I8" i="17"/>
  <c r="F4" i="17"/>
  <c r="G4" i="17"/>
  <c r="H4" i="17"/>
  <c r="I4" i="17"/>
  <c r="E4" i="17"/>
</calcChain>
</file>

<file path=xl/comments1.xml><?xml version="1.0" encoding="utf-8"?>
<comments xmlns="http://schemas.openxmlformats.org/spreadsheetml/2006/main">
  <authors>
    <author>USUARIO</author>
  </authors>
  <commentList>
    <comment ref="A8" authorId="0" shapeId="0">
      <text>
        <r>
          <rPr>
            <sz val="9"/>
            <color indexed="81"/>
            <rFont val="Tahoma"/>
            <family val="2"/>
          </rPr>
          <t>Se describe el proceso que se identifica los riesgos</t>
        </r>
        <r>
          <rPr>
            <sz val="11"/>
            <color indexed="81"/>
            <rFont val="Tahoma"/>
            <family val="2"/>
          </rPr>
          <t>.</t>
        </r>
        <r>
          <rPr>
            <sz val="11"/>
            <color indexed="81"/>
            <rFont val="Tahoma"/>
            <family val="2"/>
          </rPr>
          <t xml:space="preserve">
</t>
        </r>
      </text>
    </comment>
    <comment ref="B8" authorId="0" shapeId="0">
      <text>
        <r>
          <rPr>
            <sz val="9"/>
            <color indexed="81"/>
            <rFont val="Tahoma"/>
            <family val="2"/>
          </rPr>
          <t>Se describe el tipo de riesgos que corresponde.</t>
        </r>
        <r>
          <rPr>
            <sz val="11"/>
            <color indexed="81"/>
            <rFont val="Tahoma"/>
            <family val="2"/>
          </rPr>
          <t xml:space="preserve">
</t>
        </r>
      </text>
    </comment>
    <comment ref="C8" authorId="0" shapeId="0">
      <text>
        <r>
          <rPr>
            <sz val="9"/>
            <color indexed="81"/>
            <rFont val="Tahoma"/>
            <family val="2"/>
          </rPr>
          <t>Se describe la asignación de un código, teniendo en  cuenta el código del proceso y el consecutivo que corresponde al riesgo identificado en el proceso.</t>
        </r>
        <r>
          <rPr>
            <sz val="11"/>
            <color indexed="81"/>
            <rFont val="Tahoma"/>
            <family val="2"/>
          </rPr>
          <t xml:space="preserve">
</t>
        </r>
      </text>
    </comment>
    <comment ref="D8" authorId="0" shapeId="0">
      <text>
        <r>
          <rPr>
            <sz val="9"/>
            <color indexed="81"/>
            <rFont val="Tahoma"/>
            <family val="2"/>
          </rPr>
          <t>Se describe el número consecutivo del Riesgo identificado.</t>
        </r>
        <r>
          <rPr>
            <sz val="11"/>
            <color indexed="81"/>
            <rFont val="Tahoma"/>
            <family val="2"/>
          </rPr>
          <t xml:space="preserve">
</t>
        </r>
      </text>
    </comment>
    <comment ref="E8" authorId="0" shapeId="0">
      <text>
        <r>
          <rPr>
            <sz val="9"/>
            <color indexed="81"/>
            <rFont val="Tahoma"/>
            <family val="2"/>
          </rPr>
          <t>A partir del contexto se identifica el riesgo, el cual estará asociado a aquellos eventos o situaciones que pueden entorpecer el normal desarrollo de los objetivos del Proceso. 
Preguntas claves:
¿Qué puede suceder?: Identificar la afectación del cumplimiento de lo objetivo estratégico o del proceso según sea el caso.</t>
        </r>
      </text>
    </comment>
    <comment ref="F8" authorId="0" shapeId="0">
      <text>
        <r>
          <rPr>
            <sz val="9"/>
            <color indexed="81"/>
            <rFont val="Tahoma"/>
            <family val="2"/>
          </rPr>
          <t>Se describe el número consecutivo de la Causa identificada</t>
        </r>
        <r>
          <rPr>
            <sz val="11"/>
            <color indexed="81"/>
            <rFont val="Tahoma"/>
            <family val="2"/>
          </rPr>
          <t xml:space="preserve">
</t>
        </r>
      </text>
    </comment>
    <comment ref="G8" authorId="0" shapeId="0">
      <text>
        <r>
          <rPr>
            <sz val="9"/>
            <color indexed="81"/>
            <rFont val="Tahoma"/>
            <family val="2"/>
          </rPr>
          <t xml:space="preserve">Se describe las causas que originan el riesgo descrito anteriormente.
¿Cómo puede suceder? Establecerá las causas a partir de los factores </t>
        </r>
        <r>
          <rPr>
            <b/>
            <sz val="9"/>
            <color indexed="81"/>
            <rFont val="Tahoma"/>
            <family val="2"/>
          </rPr>
          <t>determinados en el contexto.</t>
        </r>
        <r>
          <rPr>
            <sz val="11"/>
            <color indexed="81"/>
            <rFont val="Tahoma"/>
            <family val="2"/>
          </rPr>
          <t xml:space="preserve">
</t>
        </r>
      </text>
    </comment>
    <comment ref="H8" authorId="0" shapeId="0">
      <text>
        <r>
          <rPr>
            <sz val="9"/>
            <color indexed="81"/>
            <rFont val="Tahoma"/>
            <family val="2"/>
          </rPr>
          <t>Se describe las consecuencias  o efectos  por la materialización.
¿Qué consecuencias tendría su materialización?</t>
        </r>
      </text>
    </comment>
  </commentList>
</comments>
</file>

<file path=xl/comments2.xml><?xml version="1.0" encoding="utf-8"?>
<comments xmlns="http://schemas.openxmlformats.org/spreadsheetml/2006/main">
  <authors>
    <author>Diana Maria Clavijo Escabar</author>
    <author>Claudia Rocio Chica Cardona</author>
  </authors>
  <commentList>
    <comment ref="G15" authorId="0" shapeId="0">
      <text>
        <r>
          <rPr>
            <b/>
            <sz val="9"/>
            <color indexed="81"/>
            <rFont val="Tahoma"/>
            <family val="2"/>
          </rPr>
          <t>Diana Maria Clavijo Escabar:</t>
        </r>
        <r>
          <rPr>
            <sz val="9"/>
            <color indexed="81"/>
            <rFont val="Tahoma"/>
            <family val="2"/>
          </rPr>
          <t xml:space="preserve">
se unificara con el 6
</t>
        </r>
      </text>
    </comment>
    <comment ref="E23" authorId="1" shapeId="0">
      <text>
        <r>
          <rPr>
            <b/>
            <sz val="9"/>
            <color indexed="81"/>
            <rFont val="Tahoma"/>
            <family val="2"/>
          </rPr>
          <t>Claudia Rocio Chica Cardona:</t>
        </r>
        <r>
          <rPr>
            <sz val="9"/>
            <color indexed="81"/>
            <rFont val="Tahoma"/>
            <family val="2"/>
          </rPr>
          <t xml:space="preserve">
redactar en terminos de corrupción</t>
        </r>
      </text>
    </comment>
  </commentList>
</comments>
</file>

<file path=xl/sharedStrings.xml><?xml version="1.0" encoding="utf-8"?>
<sst xmlns="http://schemas.openxmlformats.org/spreadsheetml/2006/main" count="1136" uniqueCount="438">
  <si>
    <t>RIESGO</t>
  </si>
  <si>
    <t>No.</t>
  </si>
  <si>
    <t>CAUSAS</t>
  </si>
  <si>
    <t>Definición</t>
  </si>
  <si>
    <t>PROBABILIDAD</t>
  </si>
  <si>
    <t>Moderado</t>
  </si>
  <si>
    <t>Catastrófico</t>
  </si>
  <si>
    <t>IMPACTO</t>
  </si>
  <si>
    <t>MODERADO</t>
  </si>
  <si>
    <t>CONTROL EXISTENTE</t>
  </si>
  <si>
    <t>FUENTE:</t>
  </si>
  <si>
    <t>Financiero</t>
  </si>
  <si>
    <t>Operativo</t>
  </si>
  <si>
    <t>CONSECUENCIAS</t>
  </si>
  <si>
    <t>P</t>
  </si>
  <si>
    <t>I</t>
  </si>
  <si>
    <t>TIPO DE CONTROL</t>
  </si>
  <si>
    <t>EVALUACIÓN DEL CONTROL</t>
  </si>
  <si>
    <t>IDENTIFICACIÓN DEL RIESGO</t>
  </si>
  <si>
    <t>RIESGO RESIDUAL</t>
  </si>
  <si>
    <t>Preventivo</t>
  </si>
  <si>
    <t>Reducir</t>
  </si>
  <si>
    <t>PROCESO</t>
  </si>
  <si>
    <t>FECHA DE MATERIALIZACIÓN
(aaaa-mm-dd)</t>
  </si>
  <si>
    <t>No. DE VECES QUE SE MATERIALIZÓ</t>
  </si>
  <si>
    <t>IMPACTO GENERADO</t>
  </si>
  <si>
    <t>OBSERVACIONES</t>
  </si>
  <si>
    <t>CÓDIGO</t>
  </si>
  <si>
    <t>Estratégico</t>
  </si>
  <si>
    <t>NOMBRE</t>
  </si>
  <si>
    <t>VALOR</t>
  </si>
  <si>
    <t>CANTIDAD</t>
  </si>
  <si>
    <t>MATRIZ RIESGOS INHERENTES ALCALDÍA DE BELLO</t>
  </si>
  <si>
    <t xml:space="preserve">MATRIZ RIESGOS RESIDUALES ALCALDÍA DE BELLO </t>
  </si>
  <si>
    <t>SI</t>
  </si>
  <si>
    <t>NO</t>
  </si>
  <si>
    <t>PORCENTAJE (SI)</t>
  </si>
  <si>
    <t xml:space="preserve"> PREVENTIVO</t>
  </si>
  <si>
    <t xml:space="preserve">FECHA DE SEGUIMIENTO: </t>
  </si>
  <si>
    <t>CÓDIGO DEL RIESGO</t>
  </si>
  <si>
    <t xml:space="preserve">DESCRIPCIÓN
</t>
  </si>
  <si>
    <t>TOTAL</t>
  </si>
  <si>
    <t>P1</t>
  </si>
  <si>
    <t>P2</t>
  </si>
  <si>
    <t>P3</t>
  </si>
  <si>
    <t>P4</t>
  </si>
  <si>
    <t>P5</t>
  </si>
  <si>
    <t>P6</t>
  </si>
  <si>
    <t>P7</t>
  </si>
  <si>
    <t>P8</t>
  </si>
  <si>
    <t>P9</t>
  </si>
  <si>
    <t>P10</t>
  </si>
  <si>
    <t>Rara vez</t>
  </si>
  <si>
    <t>Improbable</t>
  </si>
  <si>
    <t>Posible</t>
  </si>
  <si>
    <t>Probable</t>
  </si>
  <si>
    <t>Casi seguro</t>
  </si>
  <si>
    <t>Insignificante</t>
  </si>
  <si>
    <t>Menor</t>
  </si>
  <si>
    <t>Mayor</t>
  </si>
  <si>
    <t>Bajo</t>
  </si>
  <si>
    <t>Alto</t>
  </si>
  <si>
    <t>Extremo</t>
  </si>
  <si>
    <t>34</t>
  </si>
  <si>
    <t>35</t>
  </si>
  <si>
    <t>21</t>
  </si>
  <si>
    <t>22</t>
  </si>
  <si>
    <t>23</t>
  </si>
  <si>
    <t>24</t>
  </si>
  <si>
    <t>25</t>
  </si>
  <si>
    <t>31</t>
  </si>
  <si>
    <t>32</t>
  </si>
  <si>
    <t>33</t>
  </si>
  <si>
    <t>11</t>
  </si>
  <si>
    <t>12</t>
  </si>
  <si>
    <t>13</t>
  </si>
  <si>
    <t>41</t>
  </si>
  <si>
    <t>14</t>
  </si>
  <si>
    <t>15</t>
  </si>
  <si>
    <t>43</t>
  </si>
  <si>
    <t>42</t>
  </si>
  <si>
    <t>51</t>
  </si>
  <si>
    <t>52</t>
  </si>
  <si>
    <t>44</t>
  </si>
  <si>
    <t>45</t>
  </si>
  <si>
    <t>53</t>
  </si>
  <si>
    <t>54</t>
  </si>
  <si>
    <t>55</t>
  </si>
  <si>
    <t>Rara Vez</t>
  </si>
  <si>
    <t>EXTREMO</t>
  </si>
  <si>
    <t>ALTO</t>
  </si>
  <si>
    <t>BAJO</t>
  </si>
  <si>
    <t>EXTREMA</t>
  </si>
  <si>
    <t>EVIDENCIA DE LA EJECUCIÓN DEL CONTROL (COMPLETA: 10 , INCOMPLETA: 5, NO EXISTE : 0)</t>
  </si>
  <si>
    <t>EVALUACIÓN DEL DISEÑO DE CONTROLES</t>
  </si>
  <si>
    <t>EVALUACIÓN DE LA EJECUCIÓN DEL CONTROL</t>
  </si>
  <si>
    <t>FUERTE-100 (Siempre se ejecuta)
MODERADO -50 (Algunas veces)
DEBIL - 0 (No se ejecuta)</t>
  </si>
  <si>
    <t>SOLIDEZ INDIVIDUAL DEL CONTROL</t>
  </si>
  <si>
    <t>DISEÑO</t>
  </si>
  <si>
    <t>SOLIDEZ DEL CONJUNTO DE CONTROLES</t>
  </si>
  <si>
    <t>Directamente</t>
  </si>
  <si>
    <t>No Disminuye</t>
  </si>
  <si>
    <t>CONTROLES</t>
  </si>
  <si>
    <t>TIPO DE RIESGO</t>
  </si>
  <si>
    <t>Tecnológico</t>
  </si>
  <si>
    <t>De Cumplimiento</t>
  </si>
  <si>
    <t>De Imagen o Reputacional</t>
  </si>
  <si>
    <t>De Corrupción</t>
  </si>
  <si>
    <t>DESPLAZA PROBABILIDAD</t>
  </si>
  <si>
    <t>DESPLAZA IMPACTO</t>
  </si>
  <si>
    <t>IMPACTO
(AX-BQ)</t>
  </si>
  <si>
    <t>PROBABILIDAD 
(AW-BP)</t>
  </si>
  <si>
    <t>EVALUACIÓN DEL RIESGO RESIDUAL</t>
  </si>
  <si>
    <t>OPCIÓN DE MANEJO</t>
  </si>
  <si>
    <t>SOPORTE / EVIDENCIA</t>
  </si>
  <si>
    <t>RESPONSABLE</t>
  </si>
  <si>
    <t>Calificación de la Probabilidad</t>
  </si>
  <si>
    <t>Calificación del Impacto</t>
  </si>
  <si>
    <t>TIPOLOGÍA DE RIESGOS</t>
  </si>
  <si>
    <t>VALORACIÓN DEL RIESGO</t>
  </si>
  <si>
    <t xml:space="preserve"> RIESGO INHERENTE</t>
  </si>
  <si>
    <t>DEFINICIÓN(DISEÑO) DEL CONTROL</t>
  </si>
  <si>
    <t xml:space="preserve">Términos </t>
  </si>
  <si>
    <t>Riesgo de Gestión</t>
  </si>
  <si>
    <t>Posibilidad de que suceda algún evento que tendrá un impacto sobre el cumplimiento de los objetivos. Se expresa en términos de probabilidad y consecuencias.</t>
  </si>
  <si>
    <t>Riesgo de Corrupción</t>
  </si>
  <si>
    <t>Posibilidad de que por acción u omisión, se use el poder para desviar la gestión de lo público hacia un beneficio privado.</t>
  </si>
  <si>
    <t>Es aquel al que se enfrenta una entidad en ausencia de acciones de la dirección para modificar su probabilidad o impacto.</t>
  </si>
  <si>
    <t>Riesgo Inherente</t>
  </si>
  <si>
    <t>Nivel de riesgo que permanece luego de tomar medidas de tratamiento del riesgo.</t>
  </si>
  <si>
    <t>Riesgo Residual</t>
  </si>
  <si>
    <t>Gestión del Riesgo</t>
  </si>
  <si>
    <t>Un proceso efectuado por la alta dirección de la entidad y porto do el personal para proporcionar a la administración un aseguramiento razonable con respecto a l logro de los objetivos.</t>
  </si>
  <si>
    <t>Se entiende la posibilidad de ocurrencia del riesgo, ésta puede ser medida con criterios de Frecuencia o Factibilidad.</t>
  </si>
  <si>
    <t>Probabilidad</t>
  </si>
  <si>
    <t>Causa</t>
  </si>
  <si>
    <t>Todos aquellos factores internos y externos que solos o en combinación con otros, pueden producir la materialización de un riesgo.</t>
  </si>
  <si>
    <t>Los efectos o situaciones resultantes de la materialización del riesgo que impactan en el proceso, la entidad, sus grupos de valor y demás partes interesadas.</t>
  </si>
  <si>
    <t>Consecuencia</t>
  </si>
  <si>
    <t>Plan Anticorrupción y de Atención al Ciudadano</t>
  </si>
  <si>
    <t xml:space="preserve">Plan que contempla la estrategia de lucha contra la corrupción que debe ser implementada por todas las entidades del orden nacional, departamental y municipal.
</t>
  </si>
  <si>
    <t>Documento con la información resultante de la gestión del riesgo.</t>
  </si>
  <si>
    <t>Mapa de Riesgos</t>
  </si>
  <si>
    <t>Se entienden las consecuencias que puede ocasionar a la organización la materialización del riesgo.</t>
  </si>
  <si>
    <t>Impacto</t>
  </si>
  <si>
    <t>Tipología de riesgos</t>
  </si>
  <si>
    <t>Riesgos Estratégicos</t>
  </si>
  <si>
    <t>Posibilidad de ocurrencia de eventos que afecten los objetivos estratégicos de la organización pública y por tanto impactan toda la entidad.</t>
  </si>
  <si>
    <t>Riesgos Gerenciales</t>
  </si>
  <si>
    <t>Posibilidad de ocurrencia de eventos que afecten los procesos gerenciales y/o la alta dirección.</t>
  </si>
  <si>
    <t>Riesgos Operativos</t>
  </si>
  <si>
    <t>Posibilidad de ocurrencia de eventos que afecten los procesos misionales de la entidad.</t>
  </si>
  <si>
    <t>Riesgos Financieros</t>
  </si>
  <si>
    <t>Posibilidad de ocurrencia de eventos que afecten los estados financieros y todas aquellas áreas involucradas con el proceso financiero como presupuesto, tesorería, contabilidad, cartera, central de cuentas, costos, etc.</t>
  </si>
  <si>
    <t>Riesgos Tecnológicos</t>
  </si>
  <si>
    <t>Posibilidad de ocurrencia de eventos que afecten la totalidad o parte de la infraestructura tecnológica (hardware, software, redes, etc.) de una entidad.</t>
  </si>
  <si>
    <t>Riesgos de Cumplimiento</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</si>
  <si>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</si>
  <si>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</si>
  <si>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Riesgo de Imagen o Reputacional</t>
  </si>
  <si>
    <t>Riesgos de Corrupción</t>
  </si>
  <si>
    <t>El formato y las definiciones incorporadas en el mismo fueron tomadas de la Guía para la Gestión del Riesgo y Diseño de Controles, en entidades públicas, versión febrero de 2018 del DAFP.</t>
  </si>
  <si>
    <t>Nivel</t>
  </si>
  <si>
    <t>Descriptor</t>
  </si>
  <si>
    <t xml:space="preserve">Descripción </t>
  </si>
  <si>
    <t>Frecuencia</t>
  </si>
  <si>
    <t>El evento puede ocurrir solo en circunstancias excepcionales (Poco comunes o normales).</t>
  </si>
  <si>
    <t>No se ha presentado en los últimos 5 años.</t>
  </si>
  <si>
    <t>El evento puede ocurrir en algún momento.</t>
  </si>
  <si>
    <t>Al menos 1 vez en los últimos  5 años.</t>
  </si>
  <si>
    <t>El evento podrá ocurrir en algún momento.</t>
  </si>
  <si>
    <t>Al menos 1 vez en los últimos  2 años.</t>
  </si>
  <si>
    <t>Es viable que el evento ocurra en la mayoría de las circunstancias.</t>
  </si>
  <si>
    <t>Al menos 1 vez en el último año</t>
  </si>
  <si>
    <t>Se espera que el evento ocurra en la mayoría de las circunstancias</t>
  </si>
  <si>
    <t>Más de 1 vez al año</t>
  </si>
  <si>
    <t>MAPA DE CALOR (INHERENTE)</t>
  </si>
  <si>
    <t>ZONA DE CALOR MODERADA</t>
  </si>
  <si>
    <t>ZONA DE CALOR  BAJA</t>
  </si>
  <si>
    <t>ZONA CALOR  ALTA</t>
  </si>
  <si>
    <t>ZONA CALOR  EXTREMA</t>
  </si>
  <si>
    <t>TOTALES</t>
  </si>
  <si>
    <t xml:space="preserve">REALIZÓ: </t>
  </si>
  <si>
    <t>DETECTIVOS</t>
  </si>
  <si>
    <t>RC -01</t>
  </si>
  <si>
    <t>RC -02</t>
  </si>
  <si>
    <t>RC -03</t>
  </si>
  <si>
    <t>RC -04</t>
  </si>
  <si>
    <t>RC -05</t>
  </si>
  <si>
    <t xml:space="preserve">¿Afectar al grupo de funcionarios del proceso? </t>
  </si>
  <si>
    <t>¿Afecta el cumplimiento de metas y objetivos de la dependencia o proceso?</t>
  </si>
  <si>
    <t>¿Afecta el cumplimiento de misión de la Entidad?</t>
  </si>
  <si>
    <t>¿Afecta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</si>
  <si>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</si>
  <si>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</si>
  <si>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</si>
  <si>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 lugar al detrimento de calidad de vida de la comunidad por la pérdida
del bien o servicios o los recursos públicos?</t>
  </si>
  <si>
    <t>¿Genera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</si>
  <si>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</si>
  <si>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</si>
  <si>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</si>
  <si>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</si>
  <si>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</si>
  <si>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</si>
  <si>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 lesiones físicas o pérdida de vidas humanas?</t>
  </si>
  <si>
    <t>¿Afectar la imagen regional?</t>
  </si>
  <si>
    <t>¿Afectar la imagen nacional?</t>
  </si>
  <si>
    <t>Casi Seguro</t>
  </si>
  <si>
    <t>improbable</t>
  </si>
  <si>
    <t>Respuesta</t>
  </si>
  <si>
    <t>PREGUNTA:</t>
  </si>
  <si>
    <t>Nro</t>
  </si>
  <si>
    <t>Si el riesgo de corrupción se materializa podria…</t>
  </si>
  <si>
    <t>Criterios para calificar el Impacto - Riesgo de corrupción</t>
  </si>
  <si>
    <t>¿Afectar al grupo de funcionarios del proceso?</t>
  </si>
  <si>
    <t>¿Afectar el cumplimiento de metas y objetivos de la dependencia?</t>
  </si>
  <si>
    <t>¿Afectar el cumplimiento de misión de la Entidad?</t>
  </si>
  <si>
    <t>¿Afectar el cumplimiento de la misión del sector al que pertenece la Entidad?</t>
  </si>
  <si>
    <t>¿Dar lugar al detrimento de calidad de vida de la comunidad por la pérdida del bien o servicios o los recursos públicos?</t>
  </si>
  <si>
    <t>¿Generar pérdida de información de la Entidad?</t>
  </si>
  <si>
    <t xml:space="preserve">¿Ocasionar lesiones físicas o pérdida de vidas humanas? </t>
  </si>
  <si>
    <t xml:space="preserve">¿Dar lugar a procesos penales? </t>
  </si>
  <si>
    <t xml:space="preserve">¿Generar pérdida de credibilidad del sector? </t>
  </si>
  <si>
    <t>Genera medianas consecuencias sobre la entidad</t>
  </si>
  <si>
    <t>MAYOR</t>
  </si>
  <si>
    <t>Genera altas consecuencias sobre la entidad.</t>
  </si>
  <si>
    <t>CATASTROFICO</t>
  </si>
  <si>
    <t>Genera consecuencias desastrosas para la entidad</t>
  </si>
  <si>
    <r>
      <t>Responder afirmativamente de UNO a CINCO pregunta(s) genera un impacto</t>
    </r>
    <r>
      <rPr>
        <b/>
        <sz val="12"/>
        <rFont val="Arial"/>
        <family val="2"/>
      </rPr>
      <t xml:space="preserve"> Moderado.</t>
    </r>
  </si>
  <si>
    <r>
      <t xml:space="preserve">Responder afirmativamente de SEIS a ONCE preguntas genera un impacto </t>
    </r>
    <r>
      <rPr>
        <b/>
        <sz val="12"/>
        <rFont val="Arial"/>
        <family val="2"/>
      </rPr>
      <t>Mayor.</t>
    </r>
  </si>
  <si>
    <r>
      <t xml:space="preserve">Responder afirmativamente de DOCE a DIECIOCHO preguntas genera un impacto </t>
    </r>
    <r>
      <rPr>
        <b/>
        <sz val="12"/>
        <rFont val="Arial"/>
        <family val="2"/>
      </rPr>
      <t>Catastrófico.</t>
    </r>
  </si>
  <si>
    <t>X</t>
  </si>
  <si>
    <t xml:space="preserve">APLICA SOLO LOS NIVELES MODERADO, MAYOR Y CATASTROFICO
</t>
  </si>
  <si>
    <t xml:space="preserve">
</t>
  </si>
  <si>
    <t>|</t>
  </si>
  <si>
    <t>TODOS LOS PROCESOS</t>
  </si>
  <si>
    <t>GESTIÓN DE LA INFORMACIÓN</t>
  </si>
  <si>
    <t>GESTIÓN DE RECURSOS FÍSICOS</t>
  </si>
  <si>
    <t>GESTIÓN DEL TALENTO HUMANO</t>
  </si>
  <si>
    <t>GESTIÓN JURÍDICA Y CONTRATACIÓN</t>
  </si>
  <si>
    <t>GESTIÓN DEL TALENTO HUMANO - CONTROL INTERNO DISCIPLINARIO</t>
  </si>
  <si>
    <t>GESTIÓN ADMINISTRATIVA Y FINANCIERA</t>
  </si>
  <si>
    <t>Los profesionales de contratación de cada área verificaran que el Manual de contratación se encuentre implementado con parámetros técnicos y financieros para cada tipo de contratación, y formalizado en procedimientos.</t>
  </si>
  <si>
    <t>Los profesionales de contratación de cada área y el comité evaluador de propuestas en modalidades de licitación pública, selección abreviada y concurso de méritos verifican que la información suministrada por el contratista o proveedor corresponda a la necesidad o requisitos consignados en los estudios previos, y/o en los pliegos de condiciones a través de la lista de chequeo y revisión fisica del mismo.</t>
  </si>
  <si>
    <t>La Dirección de talento humano   brindará capacitación a todos los funcionarios que intervienen en los procesos contractuales, las mismas que se incluyen en los planes anuales de capacitación.</t>
  </si>
  <si>
    <r>
      <t xml:space="preserve">ASIGNACIÓN DE REPONSABLE        </t>
    </r>
    <r>
      <rPr>
        <sz val="10"/>
        <rFont val="Arial"/>
        <family val="2"/>
      </rPr>
      <t>(SI: 15, NO: 0)</t>
    </r>
  </si>
  <si>
    <r>
      <t xml:space="preserve">SEGREGACIÓN Y AUTORIDAD DEL RESPONSABLE </t>
    </r>
    <r>
      <rPr>
        <sz val="10"/>
        <rFont val="Arial"/>
        <family val="2"/>
      </rPr>
      <t>(ADECUADO:15, INADECUADO: 0)</t>
    </r>
  </si>
  <si>
    <r>
      <t xml:space="preserve">PERIODICIDAD </t>
    </r>
    <r>
      <rPr>
        <sz val="10"/>
        <rFont val="Arial"/>
        <family val="2"/>
      </rPr>
      <t>(OPORTUNA: 15, INOPÓRTUNA: 0)</t>
    </r>
  </si>
  <si>
    <r>
      <t xml:space="preserve">PROPOSITO </t>
    </r>
    <r>
      <rPr>
        <sz val="10"/>
        <rFont val="Arial"/>
        <family val="2"/>
      </rPr>
      <t>(PREVENIR: 15, DETECTAR:10, NO ES UN CONTROL:0)</t>
    </r>
  </si>
  <si>
    <r>
      <t xml:space="preserve">¿COMO SE REALIZA LA ACTIVIDAD DE CONTROL </t>
    </r>
    <r>
      <rPr>
        <sz val="10"/>
        <rFont val="Arial"/>
        <family val="2"/>
      </rPr>
      <t>(CONFIABLE: 15, NO CONFIABLE: 0)</t>
    </r>
  </si>
  <si>
    <r>
      <t xml:space="preserve">¿Qué PASA CON LAS OBSERVACIONES O DESVIACIONES </t>
    </r>
    <r>
      <rPr>
        <sz val="10"/>
        <rFont val="Arial"/>
        <family val="2"/>
      </rPr>
      <t>(SE INVESTIGAN Y RESUELVEN OPORTUNAMENTE: 15, NO SE INVESTIGAN Y RESUELVEN OPORTUNAMENTE : 0)</t>
    </r>
  </si>
  <si>
    <r>
      <t xml:space="preserve">DISEÑO DEL CONTROL
FUERTE </t>
    </r>
    <r>
      <rPr>
        <sz val="10"/>
        <rFont val="Arial"/>
        <family val="2"/>
      </rPr>
      <t xml:space="preserve">Entre (96 y100) -Verde
</t>
    </r>
    <r>
      <rPr>
        <b/>
        <sz val="10"/>
        <rFont val="Arial"/>
        <family val="2"/>
      </rPr>
      <t>MODERADO</t>
    </r>
    <r>
      <rPr>
        <sz val="10"/>
        <rFont val="Arial"/>
        <family val="2"/>
      </rPr>
      <t xml:space="preserve"> Entre (86-95) -Amarillo
</t>
    </r>
    <r>
      <rPr>
        <b/>
        <sz val="10"/>
        <rFont val="Arial"/>
        <family val="2"/>
      </rPr>
      <t>DEBIL</t>
    </r>
    <r>
      <rPr>
        <sz val="10"/>
        <rFont val="Arial"/>
        <family val="2"/>
      </rPr>
      <t xml:space="preserve"> Entre (0-85) -Rojo</t>
    </r>
  </si>
  <si>
    <r>
      <t>FUERTE-100</t>
    </r>
    <r>
      <rPr>
        <sz val="10"/>
        <rFont val="Arial"/>
        <family val="2"/>
      </rPr>
      <t xml:space="preserve"> (Siempre se ejecuta) - verde</t>
    </r>
    <r>
      <rPr>
        <b/>
        <sz val="10"/>
        <rFont val="Arial"/>
        <family val="2"/>
      </rPr>
      <t xml:space="preserve">
MODERADO -50 </t>
    </r>
    <r>
      <rPr>
        <sz val="10"/>
        <rFont val="Arial"/>
        <family val="2"/>
      </rPr>
      <t xml:space="preserve">(Algunas veces) - Amarillo </t>
    </r>
    <r>
      <rPr>
        <b/>
        <sz val="10"/>
        <rFont val="Arial"/>
        <family val="2"/>
      </rPr>
      <t xml:space="preserve">
DEBIL - 0 </t>
    </r>
    <r>
      <rPr>
        <sz val="10"/>
        <rFont val="Arial"/>
        <family val="2"/>
      </rPr>
      <t>(No se ejecuta) - Rojo</t>
    </r>
  </si>
  <si>
    <r>
      <t>(F+F): FUERTE</t>
    </r>
    <r>
      <rPr>
        <sz val="10"/>
        <rFont val="Arial"/>
        <family val="2"/>
      </rPr>
      <t xml:space="preserve"> </t>
    </r>
    <r>
      <rPr>
        <b/>
        <sz val="10"/>
        <rFont val="Arial"/>
        <family val="2"/>
      </rPr>
      <t>-</t>
    </r>
    <r>
      <rPr>
        <sz val="10"/>
        <rFont val="Arial"/>
        <family val="2"/>
      </rPr>
      <t xml:space="preserve"> 100- Verde</t>
    </r>
    <r>
      <rPr>
        <b/>
        <sz val="10"/>
        <rFont val="Arial"/>
        <family val="2"/>
      </rPr>
      <t xml:space="preserve">
(F+M) - (M+F) - (M+M)- (D+M): MODERADO</t>
    </r>
    <r>
      <rPr>
        <sz val="10"/>
        <rFont val="Arial"/>
        <family val="2"/>
      </rPr>
      <t xml:space="preserve"> - Entre 50 y 99 - Amarillo</t>
    </r>
    <r>
      <rPr>
        <b/>
        <sz val="10"/>
        <rFont val="Arial"/>
        <family val="2"/>
      </rPr>
      <t xml:space="preserve"> 
(F+D) - (M+D)-(D+F)-(D+D): DEBIL </t>
    </r>
    <r>
      <rPr>
        <sz val="10"/>
        <rFont val="Arial"/>
        <family val="2"/>
      </rPr>
      <t>- Menor a 50 - Rojo</t>
    </r>
    <r>
      <rPr>
        <b/>
        <sz val="10"/>
        <rFont val="Arial"/>
        <family val="2"/>
      </rPr>
      <t xml:space="preserve"> </t>
    </r>
  </si>
  <si>
    <r>
      <t xml:space="preserve">FUERTE </t>
    </r>
    <r>
      <rPr>
        <sz val="10"/>
        <rFont val="Arial"/>
        <family val="2"/>
      </rPr>
      <t>(100)</t>
    </r>
    <r>
      <rPr>
        <b/>
        <sz val="10"/>
        <rFont val="Arial"/>
        <family val="2"/>
      </rPr>
      <t xml:space="preserve">
MODERADO </t>
    </r>
    <r>
      <rPr>
        <sz val="10"/>
        <rFont val="Arial"/>
        <family val="2"/>
      </rPr>
      <t>(ENTRE 50 Y 99)</t>
    </r>
    <r>
      <rPr>
        <b/>
        <sz val="10"/>
        <rFont val="Arial"/>
        <family val="2"/>
      </rPr>
      <t xml:space="preserve">
DEBIL </t>
    </r>
    <r>
      <rPr>
        <sz val="10"/>
        <rFont val="Arial"/>
        <family val="2"/>
      </rPr>
      <t>(MENOR A 50)</t>
    </r>
  </si>
  <si>
    <r>
      <rPr>
        <b/>
        <sz val="10"/>
        <rFont val="Arial"/>
        <family val="2"/>
      </rPr>
      <t>CONTROL PARA DISMINUIR PROBABILIDAD</t>
    </r>
    <r>
      <rPr>
        <sz val="10"/>
        <rFont val="Arial"/>
        <family val="2"/>
      </rPr>
      <t xml:space="preserve">
(Directa - No Disminuye) </t>
    </r>
  </si>
  <si>
    <r>
      <rPr>
        <b/>
        <sz val="10"/>
        <rFont val="Arial"/>
        <family val="2"/>
      </rPr>
      <t>CONTROL PARA DISMINUIR EL IMPACTO</t>
    </r>
    <r>
      <rPr>
        <sz val="10"/>
        <rFont val="Arial"/>
        <family val="2"/>
      </rPr>
      <t xml:space="preserve">
(Directa - Indirecta - No Disminuye)  </t>
    </r>
  </si>
  <si>
    <r>
      <rPr>
        <b/>
        <sz val="10"/>
        <rFont val="Arial"/>
        <family val="2"/>
      </rPr>
      <t>DESPLAZAMIENTO EJE DE PROBABILIDAD</t>
    </r>
    <r>
      <rPr>
        <sz val="10"/>
        <rFont val="Arial"/>
        <family val="2"/>
      </rPr>
      <t xml:space="preserve">
</t>
    </r>
    <r>
      <rPr>
        <b/>
        <sz val="10"/>
        <rFont val="Arial"/>
        <family val="2"/>
      </rPr>
      <t>2:</t>
    </r>
    <r>
      <rPr>
        <sz val="10"/>
        <rFont val="Arial"/>
        <family val="2"/>
      </rPr>
      <t xml:space="preserve"> (F+D+D) - (F+D+I) - (F+D+N)
</t>
    </r>
    <r>
      <rPr>
        <b/>
        <sz val="10"/>
        <rFont val="Arial"/>
        <family val="2"/>
      </rPr>
      <t>1:</t>
    </r>
    <r>
      <rPr>
        <sz val="10"/>
        <rFont val="Arial"/>
        <family val="2"/>
      </rPr>
      <t xml:space="preserve"> (M+D+D) - (M+D+I) - (M+D+N)
</t>
    </r>
    <r>
      <rPr>
        <b/>
        <sz val="10"/>
        <rFont val="Arial"/>
        <family val="2"/>
      </rPr>
      <t>0:</t>
    </r>
    <r>
      <rPr>
        <sz val="10"/>
        <rFont val="Arial"/>
        <family val="2"/>
      </rPr>
      <t xml:space="preserve"> (F+N+D) - (M+N+D) - (D+D+D)</t>
    </r>
  </si>
  <si>
    <r>
      <rPr>
        <b/>
        <sz val="10"/>
        <rFont val="Arial"/>
        <family val="2"/>
      </rPr>
      <t>DESPLAZAMIENTO EJE DE IMPACTO</t>
    </r>
    <r>
      <rPr>
        <sz val="10"/>
        <rFont val="Arial"/>
        <family val="2"/>
      </rPr>
      <t xml:space="preserve">
</t>
    </r>
    <r>
      <rPr>
        <b/>
        <sz val="10"/>
        <rFont val="Arial"/>
        <family val="2"/>
      </rPr>
      <t xml:space="preserve">
2: </t>
    </r>
    <r>
      <rPr>
        <sz val="10"/>
        <rFont val="Arial"/>
        <family val="2"/>
      </rPr>
      <t xml:space="preserve">(F+D+D) - (F+N+D)
</t>
    </r>
    <r>
      <rPr>
        <b/>
        <sz val="10"/>
        <rFont val="Arial"/>
        <family val="2"/>
      </rPr>
      <t>1:</t>
    </r>
    <r>
      <rPr>
        <sz val="10"/>
        <rFont val="Arial"/>
        <family val="2"/>
      </rPr>
      <t xml:space="preserve"> (F+D+I) - (M+D+D) -  (M+N+D)
</t>
    </r>
    <r>
      <rPr>
        <b/>
        <sz val="10"/>
        <rFont val="Arial"/>
        <family val="2"/>
      </rPr>
      <t>0:</t>
    </r>
    <r>
      <rPr>
        <sz val="10"/>
        <rFont val="Arial"/>
        <family val="2"/>
      </rPr>
      <t xml:space="preserve"> (F+D+N) - (M+D+I) - (M+D+N)</t>
    </r>
  </si>
  <si>
    <t>El Secretario de Servicios Administrativos verifica que se realice de manera oportuna la asignación de consecutivo a los bienes que ingresan al inventario (placa y numero de Ingreso)</t>
  </si>
  <si>
    <t>Los secretarios de despacho y jefes de dependencia verifican que los sistemas de seguridad de sus dependencias sean eficientes.</t>
  </si>
  <si>
    <t xml:space="preserve">El Secretario Jurídico verifica la asistencia de los funcionarios a las audiencias y que informen oportunamente las actuaciones judiciales que se generaron en la audicencia </t>
  </si>
  <si>
    <t xml:space="preserve">El profesional de contratación de cada área Verifica el cumplimiento de lo establecido en la normatividad vigente de acuerdo a la modalidad de selección, y el manual de contratacion. Y no elaborar pliegos dirigidos a un proponente en particular (pliegos tipo sastre)  </t>
  </si>
  <si>
    <t xml:space="preserve"> El funcionario designado verifica los formatos o documentos relacionados los estudios previos y demás documentos del proceso contractual.</t>
  </si>
  <si>
    <t>Los supervisores e interventores verifican el cumplimiento de requisitos del contrato y hacen seguimiento y control a la ejecución y liquidación.</t>
  </si>
  <si>
    <t>Los supervisores e interventores realizarán los seguimientos a los riesgos estipulados para cada contrato y realizarán el respectivo informe.</t>
  </si>
  <si>
    <t>El director de control disciplinario interno revisa que se cumpla de manera eficiente el control documental de los documentos y su trazabilidad.</t>
  </si>
  <si>
    <t>Los profesionales de contratación revisan los objetos contractuales para asegurar la articulación entre los objetos contractuales y las metas de inversión.</t>
  </si>
  <si>
    <t>El Secretario de Planeación revisa la viabilidad técnica en la formulación de proyectos de inversión, para garantizar que se encuentren técnicamente formulados.</t>
  </si>
  <si>
    <t>El secretario de Hacienda y el secretario de Planeación Establecen las directrices para la programación presupuestal de la siguiente vigencia, las cuales se tienen en cuenta en la construcción del Anteproyecto de Presupuesto.</t>
  </si>
  <si>
    <t>El Subsecretario presupuestal y financiero verificara que el grupo Interdisciplinario del Área Presupuestal y Financiera reciba la capacitación correspondiente</t>
  </si>
  <si>
    <t>El director de gestión documental revisa que las Políticas, directrices y herramientas archivísticas se encuentren debidamente establecidas e implementadas.</t>
  </si>
  <si>
    <t>El Secretario de Hacienda realiza revisión periódica de las normas en materia tributaria y ajustes al Estatuto tributario.</t>
  </si>
  <si>
    <t>La Direccion de Comunicaciones mantendra actualizado y socializado el procedimiento de comunicación interna y externa</t>
  </si>
  <si>
    <t>RC-01</t>
  </si>
  <si>
    <t>RC-02</t>
  </si>
  <si>
    <t>RC-03</t>
  </si>
  <si>
    <t>RC-04</t>
  </si>
  <si>
    <t>RC-06</t>
  </si>
  <si>
    <t>RC-07</t>
  </si>
  <si>
    <t>RC-08</t>
  </si>
  <si>
    <t>RC-09</t>
  </si>
  <si>
    <t>RC-10</t>
  </si>
  <si>
    <t>RC-11</t>
  </si>
  <si>
    <t>RC-14</t>
  </si>
  <si>
    <t>RC -06</t>
  </si>
  <si>
    <t>RC -07</t>
  </si>
  <si>
    <t>RC -08</t>
  </si>
  <si>
    <t>RC -09</t>
  </si>
  <si>
    <t>RC -10</t>
  </si>
  <si>
    <t>RC -11</t>
  </si>
  <si>
    <t>RC -12</t>
  </si>
  <si>
    <t>RC -13</t>
  </si>
  <si>
    <t>RC -14</t>
  </si>
  <si>
    <t>RC -19</t>
  </si>
  <si>
    <t>MATERIALIZACION DEL RIESGO</t>
  </si>
  <si>
    <t>AVANCE EN LA IMPLEMENTACION DEL CONTROL</t>
  </si>
  <si>
    <t>SEGUIMIENTO SUBSECRETARIA DE PLANEACIÓN INSTITUCIONAL</t>
  </si>
  <si>
    <t>La Direccion de las TIC y soporte tecnológico verifica que se hayan registrado todas las eliminaciones, actualizaciones o creaciones de usuarios una vez realizada la validación por parte de los dueños de la información durante la depuración de usuarios.</t>
  </si>
  <si>
    <r>
      <t>Cada dependencia tendrá un responsable del archivo, quién diligenciara el formato</t>
    </r>
    <r>
      <rPr>
        <sz val="10"/>
        <rFont val="Arial"/>
        <family val="2"/>
      </rPr>
      <t xml:space="preserve"> de prestamos de informaciòn, acorde a las directrices de la Dirección Administrativa de Gestión Documental y Atención al Ciudadano.</t>
    </r>
  </si>
  <si>
    <t>La Direccion de las TIC verifica la existencia del procedimiento en el cual se indica la responsabilidad del usuario frente a la seguridad de la información.</t>
  </si>
  <si>
    <t xml:space="preserve">• Prescripción, caducidad o nulidad del proceso.
• No sanción   ni corrección de actos que deben ser corregidos
• Impunidad de algunas injusticias que se ocasionan.
• Repetición de las conductas no reprendidas, en ausencia de la función correctiva y preventiva de las  sanciones  disciplinarias para los funcionarios responsables de la Oficina de Control Interno Disciplinario.
• Pérdida de la confianza en la función pública y aplicación de la justicia.
</t>
  </si>
  <si>
    <t xml:space="preserve">
• Interpretación errónea de la normatividad tributaria.
• Normatividad tributaria cambiante que afecta el proceso Gestión de Recursos Financieros
</t>
  </si>
  <si>
    <t xml:space="preserve">• No acatamiento de las políticas, procedimientos y directrices de gestión documental, por parte de los funcionarios de la administración municipal.
• Chantaje o presión de tercero
*aprovechamiento por parte de terceros de la informacion recibida.
</t>
  </si>
  <si>
    <t xml:space="preserve">• Exposición de la entidad a hechos antijurídicos.
• Implicaciones a nivel disciplinario, penal, fiscal y sancionatorio.
• Demandas de la ciudadanía.
• Pérdida de confianza y credibilidad con las partes interesadas
</t>
  </si>
  <si>
    <t xml:space="preserve">
• Implicaciones a nivel disciplinario.
• Demandas de la ciudadanía
• Productos y/o servicios sin las características requeridas al interior de la entidad
 • Pérdida de confianza y credibilidad con las partes interesadas
• Reprocesos administrativos y al interior de la entidad.
</t>
  </si>
  <si>
    <t>Posibilidad  de recibir o solicitar cualquier  dádiva o beneficio a  nombre  propio o de terceros con el fin de celebrar un contrato.</t>
  </si>
  <si>
    <t xml:space="preserve">• Imposibilidad de contratar o contratar con deficiencias en calidad 
• Inadecuada selección del contratista y Adquisición de Bienes.
• Productos o Servicios no acordes a las necesidades reales de la entidad
• Investigaciones disciplinarias, penales, fiscales y civiles.
• Detrimento patrimonial.
• Afectación de la imagen institucional
• Aumento de probabilidad de demandas judiciales Control político y disciplinario por parte de los entes competentes.
• Aumento de la carga laboral.
• Inobservancia de los principios de la contratacion publica que acarrea la nulidad del contrato.
</t>
  </si>
  <si>
    <t>El profesional competente verifica que el procedimeinto conntiene el visto bueno del Secretario Juridico y del Profesional encargado del Analisis de  Conceptos Juridicos, verificar la firma cuando sea el competente</t>
  </si>
  <si>
    <t>El profesional designado revisa si el procedimiento cumple con los requisitos establecidos en la ley y emite instrucciones</t>
  </si>
  <si>
    <t xml:space="preserve">Plan anual de auditorias al proceso de gestión de la contratación,  procedimiento de Contratación y documentos relacionados
</t>
  </si>
  <si>
    <t>•  Movimiento de bienes, no informados a la dependencia correspondiene.
•  Debilidad en el control de vigilancia a la entrada y salida de bienes en las diferentes sedes</t>
  </si>
  <si>
    <t>Implementación participativa del codigo de integridad en todos los niveles de la Administración</t>
  </si>
  <si>
    <t>GESTIÓN DE LOS RECURSOS FISICOS</t>
  </si>
  <si>
    <t>•  Debilidades y falencias en la verificación de los procedimientos que corresponden a la secretaria encargada.</t>
  </si>
  <si>
    <t xml:space="preserve">• Deficiencia y ausencia en el ejercicio de la supervisión y/o la interventoría.
• Desconocimiento de la rigurosidad de la función ( falta de objetividad en el seguimiento del contrato).
• Falta de conocimiento por parte del supervisor para ejercer la función 
• Designación de supervisor que no cuenta con los conocimientos requeridos para ejercer la función.
</t>
  </si>
  <si>
    <t>• Servicios no acordes a las necesidades reales de la entidad O sin el cumplimiento de requisitos técnicos y contractuales.
• Detrimento patrimonial.
• Investigaciones disciplinarias, penales, fiscales y civiles.
• Incumplimiento clausulas del contrato (parcial o total).
• Incumplimiento de los principios de la contratación pública.
• Incumplimiento del objeto y/o obligaciones del contrato
• Pérdidas económicas para la entidad.
•Pérdida de credibilidad con los usuarios internos y externos
•Pérdida de oportunidad en la gestión
• Imposibilidad de reclamaciones contractuales
• Obtener servicios de mala calidad o sin el cumplimiento de los requisitos exigibles</t>
  </si>
  <si>
    <t xml:space="preserve">• Interés propio o de un tercero en direccionar el resultado de los procesos disciplinarios
• Amiguismo para influenciar los trámites y resultados de los procesos disciplinarios.
• Falta de controles en el diligenciamiento de los procesos.
</t>
  </si>
  <si>
    <t xml:space="preserve">• Desconocimiento del manual de funciones, de la normatividad y lienamientos para os servidosres publicos.
• No crear divulgar ni respetar los mecaniosmos adecuados para que la información fluya en todos los niveles.
</t>
  </si>
  <si>
    <t xml:space="preserve">• Investigaciones disciplinarias, fiscales y penales y procesos sancionatorios por parte de los organismos de control.
• Deficiencia el la planeación de procesos que apunten al mejoramiento 
• Presentación de informes desacertados a entes de control y comunidad en general 
</t>
  </si>
  <si>
    <t xml:space="preserve"> • Sanciones por parte de los entes de control Hallazgos administrativos, disciplinarios y/o penales por parte los entes de control.
• Detraimiento patrimonial 
• Afectación de las finanzas para el municipio
• Generación de un mal cobro al contribuyente.  
• Sanciones de tipo legal, administrativo, tributario y de los entes de control
• Retrasos y limitaciones en la ejecución de la gestión de la entidad 
</t>
  </si>
  <si>
    <t xml:space="preserve">• Manipulación de la información para la formulación de estrategias, planes, programas y proyectos.
• Debilidad en la identificación de las necesidades de contratación y en la elaboración de estudios previos.
• Presiones de funcionarios con poder de decisión para ajustar resultados de la gestión.
• Debilidad en la aplicación de los instrumentos que permitan verificar la coherencia entre la contratación y el cumplimiento de las metas
• Presiones de las partes interesadas con poder de decisión para contratar bienes y 
</t>
  </si>
  <si>
    <t>• Investigaciones disciplinarias, fiscales y penales y procesos sancionatorios por parte de los organismos de control
• Interés particular que prima sobre el bien común.
• Incumplimiento de la Planeación Estratégica y Plan de Desarrollo 
• Pérdida de la credibilidad institucional.</t>
  </si>
  <si>
    <t xml:space="preserve">• Sanciones penales, fiscales y disciplinarias. 
• Toma decisiones erradas por parte de la administración.
•Sanciones o investigaciones dirigidos a la entidad y a sus colaboradores
</t>
  </si>
  <si>
    <t xml:space="preserve">• Desconocimiento sobre legislación en materia de derechos de autor.
• Carencia de una herramienta para el monitoreo del sofware instalado en la administración que garantice de forma inmediata la detección de nuevo software instalado.
• Beneficio propio o de un tercero para obtener información restringida o bases de datos 
</t>
  </si>
  <si>
    <t xml:space="preserve">• Incurrir en el delito de no proteger datos sensibles 
• Investigaciones fiscales, penales y disciplinarias.
• Sanciones económicas por violación a derechos de autor.
• Detrimento patrimonial para la entidad.
• Perdidas economicas para entidad.
 </t>
  </si>
  <si>
    <t>Que el supervisor participe desde la etapa precontractual y que este tenga experiencia en el sector</t>
  </si>
  <si>
    <t>Ficha técnica de seguimiento de obligaciones contractuales con acciones medibles y cuantificables. 
Capacitaciones de juridica para supervisión.</t>
  </si>
  <si>
    <t>Capacitaciones de juridica en temas de supervisión.</t>
  </si>
  <si>
    <t xml:space="preserve">Mantener actualizado y socializado el procedimiento P17 Control Interno Disciplinario
</t>
  </si>
  <si>
    <t>Implementar campañas donde se le informe como presentar la queja ante un funcionario se pueda indicar en que parte de la etapa del proceso se va</t>
  </si>
  <si>
    <t xml:space="preserve">• Debilidades en la etapa de planeación en los estudios y/o en los pliegos. 
• Falta  de conocimiento y/o experiencia  del personal que maneja  la contratación, Excesiva discrecionalidad.
• Adendas que modifican las condiciones generales del proceso de contratación para favorecer a un proponente.
</t>
  </si>
  <si>
    <t>• Afectación de  la imagen institucional.
• Demandas contra  la entidad
• Pérdida  de confianza  en lo público.
• Investigaciones penales disciplinarias  y fiscales.
• Detrimento patrimonial.
• Obras inconclusas.
• Mala calidad de las obras.
• Enriquecimiento ilícito de contratistas y/o servidores públicos.
• Dificultades para los ejercicios de supervisión contractual.</t>
  </si>
  <si>
    <t>El funcionario designado (supervisión, profesional, etc)  verifica que el proceso de selección del contratista contenga los requisitos establecidos en la normatividad vigente.</t>
  </si>
  <si>
    <t>Posibilidad de ocultar o manipular información que conduzca a la toma inapropiada de desiciones por los directivos</t>
  </si>
  <si>
    <t>Posibilidad de hurto de bienes  muebles, inmuebles por parte del servidor público y los contratistas en beneficio propio o de un tercero.</t>
  </si>
  <si>
    <t xml:space="preserve">Procedimiento para la GR-P01 manejo de los Bienes Inmuebles, actualizado y socializado
</t>
  </si>
  <si>
    <t>• Detrimento patrimonial
• Sanciones penales, fiscales y disciplinarias
• Afectación del servicio en la entidad  y desarrollo de las Actividades por no disponibilidad de bienes. 
• Perdida de imagen reputacional.
•Inadecuada prestacion de los servicios.
•Perdida economica para la entidad.
•Desvalorización de los activos
•Disminución de los recursos líquidos.</t>
  </si>
  <si>
    <t>• Alteración de documentos para cumplir con requisitos contractuales.
• Deficiencia en la aplicación de normas archivisticas que impactan en la gestion del proceso.
•  Falta de verificación de documentos aportados por las personas que van a tomar posesión</t>
  </si>
  <si>
    <t xml:space="preserve">Posibilidad de direccionar y/o intervenir indebidamente los procedimientos a cargo de la Secretaría Jurídica </t>
  </si>
  <si>
    <t>Comité de contratación operanto</t>
  </si>
  <si>
    <t>Comité de conciliación operando</t>
  </si>
  <si>
    <t xml:space="preserve">Podibilidad de suscripción y ejecucución de los contratos sin el lleno de los requisitos Direccionar y/o intervenir indebidamente en los procedimientos para la formulación de elaboración de estudios previos y demás documentos selección y ejecución de los contratos.
</t>
  </si>
  <si>
    <t xml:space="preserve">• Obtener beneficios particulares
• Presión de grupos sociales o de interés frente a temas de competencia
• Estudios previos ambiguos o diseñados para favorecer a un proponente en particular
• Deficiencia en las verificaciones de requisitos y/o evaluaciones técnicas y económicas.
</t>
  </si>
  <si>
    <t>Posibilidad de perdida de recursos públicos por autorizar pagos a terceros que conlleven a la entrega deficiente de productos y servicios contratados, debido a la supervisión e Interventoría deficiente de contratos</t>
  </si>
  <si>
    <t>La alta dirección deben verificar competencias tanta en la asignación de contratos como del supervisión, la idoneidad .</t>
  </si>
  <si>
    <t>El director de control disciplinario interno constata la asignación del control de confidencialidad en los documentos generados por control interno disciplinario, en el sistema de gestión documental</t>
  </si>
  <si>
    <t>Posibilidad de manipulación indebida de la información relacionada a conceptos, estudios de prefactibilidad, planeacion, inversión, resultados y metas alcanzados</t>
  </si>
  <si>
    <t>Posibilidad de adulteración o sustracción de la documentación sometida a reserva y/o sin autorización para beneficio personal y/o de un tercero.</t>
  </si>
  <si>
    <t xml:space="preserve">Posibilidad de uso indebido de permisos para el acceso y uso de servicios tecnológicos o plataformas no autorizados, para beneficiar a un tercero. </t>
  </si>
  <si>
    <t xml:space="preserve">Posibilidad de aplicación incorrecta de la normatividad tributaria vigente con el fin de beneficiar a un contribuyente </t>
  </si>
  <si>
    <t>• Mínimos controles para acceder a medios.
• Deficiencia de inventarios en productos instalados.
• Deficiencia en controles para remover licenciamientos de productos instalados.
• Deficiencia en controles de trazabilidad.</t>
  </si>
  <si>
    <t>• Indisponibilidad de los recursos a utilizar.
• Detrimento.</t>
  </si>
  <si>
    <t>Posibilidad de hurto de bienes  intangibles por parte del servidor público y los contratistas en beneficio propio o de un tercero.</t>
  </si>
  <si>
    <t xml:space="preserve">El funcionario responsable verifica el cumplimiento de los requisitos definidos en el Manual de funciones del candidato a vincular.  Tambien revisará los documentos y/o registros que presenten a Gestión del Talento humano para vinculación.
</t>
  </si>
  <si>
    <t>El Técnico Administrativo de la Oficina de Talento Humano, del archivo de historias laborales, verifica que los documentos que se ingresen en las historiales laborales estén debidamente custodiados y conservados, para evitar accesos prohibidos.</t>
  </si>
  <si>
    <t>Posibilidad de manipulación dolosa de los registros y/o documentos que deben ser  presentados a Dirección Administrativa de Talento  Humano en el proceso de vinculación.</t>
  </si>
  <si>
    <t>Posibilidad de manejo indebido de quejas, informes, denuncias y procesos disciplinarios en contra o beneficio de un tercero</t>
  </si>
  <si>
    <t>RC-05</t>
  </si>
  <si>
    <t>RC-12</t>
  </si>
  <si>
    <t>RC-13</t>
  </si>
  <si>
    <t>Posibilidad de recibir o solicitar dádivas o beneficio a nombre propio o de terceros con el fin de realizar trámites de la Entidad</t>
  </si>
  <si>
    <t xml:space="preserve">• Presiones indebidas de terceros.
• Excesiva discrecionalidad </t>
  </si>
  <si>
    <t xml:space="preserve">• Sanciones penales, fiscales y disciplinarias. 
• Toma decisiones erradas por parte de la administración.
•Sanciones o investigaciones dirigidos a la entidad y a sus colaboradores
</t>
  </si>
  <si>
    <t xml:space="preserve">Diseño de controles de acceso a software de uso exclusivo de la institución
</t>
  </si>
  <si>
    <t>DESARROLLO INTEGRAL DEL TERRITORIO
GESTIÓN SOCIAL
VIGILANCIA Y CONTROL</t>
  </si>
  <si>
    <t>no</t>
  </si>
  <si>
    <t>Diligenciamiento del formato 108, si no tiene experiencia requerida o titulo no se procede a posesionar, se estan verificando diplomas</t>
  </si>
  <si>
    <t>Solamente tienen acceso al lugar personal autorizado, cumpliendo con la normatividad de proteccion y manejo de datos</t>
  </si>
  <si>
    <t>Circular y validación de extensiones tributaria, se ha detectado diferencias en las tasas contributivas pero se ha organizado en la parametrización del sistema en el modulo ICO</t>
  </si>
  <si>
    <r>
      <t xml:space="preserve">Formato para prestamo de expediente </t>
    </r>
    <r>
      <rPr>
        <sz val="10"/>
        <color rgb="FFFF0000"/>
        <rFont val="Arial"/>
        <family val="2"/>
      </rPr>
      <t>afuera</t>
    </r>
    <r>
      <rPr>
        <sz val="10"/>
        <rFont val="Arial"/>
        <family val="2"/>
      </rPr>
      <t>, banner campañas de comunas</t>
    </r>
  </si>
  <si>
    <t xml:space="preserve">Secretaría de Control Interno </t>
  </si>
  <si>
    <t>Se programó la uditoria para los meses de agosto y septiembre de 2023, cumpliendo los parametros establecidos</t>
  </si>
  <si>
    <t>Secretaría de Servicios Administrativos</t>
  </si>
  <si>
    <t>Se ingresan los bienes con placas y se esta tomando fisicamente el inventario (diagnostico de verificación e informe para identificar bienes perdidos y el funcionario informa) valor de reposición por parte del funcionario</t>
  </si>
  <si>
    <t>No se ha realizado acciones</t>
  </si>
  <si>
    <t>Dirección Técnica de TIC y Soporte Técnologico</t>
  </si>
  <si>
    <t>Se esta realizando el inventario de base de datos de licenciamiento, por cada una de las secretarías</t>
  </si>
  <si>
    <t>Parcialmente cumplida, ya que se esta elaborando el inventario</t>
  </si>
  <si>
    <t>Parcialmente cumplida: Se encuentra en fase de planeación se estará realizando la ejecución para los meses de agosto y septiembre 2023</t>
  </si>
  <si>
    <t>Parcialmente cumplida:Se encuentra en implementación, se esta realizado el cual se encuentra en fase de ejecución</t>
  </si>
  <si>
    <t>Sin cumplimiento</t>
  </si>
  <si>
    <t>Cumplida: se realizan las acciones necesarias para la verificación de los documentos</t>
  </si>
  <si>
    <t>Cumplida: se da el tramiento de acuerdo a la normatividad vigente y al tratamiento según la norma</t>
  </si>
  <si>
    <t>Secretaría Jurídica</t>
  </si>
  <si>
    <t>Formato nuevo de supervisión, el cual dará cuenta del seguimeinto técnico, financiero, juridico y administrativo del cumplimiento del objeto contractual</t>
  </si>
  <si>
    <t>Parcialmente cumplida. Aun no se esta implementando el nuevo formato, se tiene previsto hacerlo para el 30 de octubre 2023</t>
  </si>
  <si>
    <t>Secretaría de Hacienda</t>
  </si>
  <si>
    <t>Cumplida: su ejecución es de manera constante</t>
  </si>
  <si>
    <t>Secretaría de Planeación</t>
  </si>
  <si>
    <t>Se emiten los certificados del banco de programas y proyectos, lo que garantiza la iabilidad técnica de los proyectos a ejecutar en la vigencia</t>
  </si>
  <si>
    <t>Secretaría de Hacienda
Secretaría de Planeación</t>
  </si>
  <si>
    <t>Secretaría General</t>
  </si>
  <si>
    <t>Cumplida: se requiere del certificado para comenzar cualquier proceso de contratación, y poder ser viabilizado en el Comité de Contratación</t>
  </si>
  <si>
    <t>Cumplida: se tiene  mecanismos establecidos de control como el formato</t>
  </si>
  <si>
    <t>Se diligencio el Autodiagnostico de gestión documental y partiendo de esté se suscribe el respctivo plan de acción tendientes a que se implemente la Gestión Documental en debida forma ene l Municipio</t>
  </si>
  <si>
    <t>Parcialmente cumplida: se esta trabajando en el plan de accion de la Politica de Gestión Documental, encaminadas a que las herramientas archivisticas sean adptadas en debida forma al interior de la administración</t>
  </si>
  <si>
    <t>Dirección de TIC y Soporte Tecnologico</t>
  </si>
  <si>
    <t>Dirección de Control Disciplinario Interno</t>
  </si>
  <si>
    <t>Secretaría del Interior</t>
  </si>
  <si>
    <t>Se coordinan mesas de trabajo con cada una de las dependencias que ejecutan recursos de inversión con el fin de garantizar la construcción del Plan Operativo Anual de Inversiones acorde con las necesidades y requerimientos de cada dependencia, utilizando herramientas como Plan Indicativo, Plan de Acción Ejecutado (metas) e histórico de ejecuciones presupuestales.</t>
  </si>
  <si>
    <t>Cumplida: las reuniones se realizan para poder elaborar el presupuesto en parte de inversión</t>
  </si>
  <si>
    <t>El "Procedimiento de difusión de la información interna y externa" se encuentra actualizado y publicado en el SG (Procesos - Apoyo - Gestión de la Información - Procedimientos -  Comunicación - P09).</t>
  </si>
  <si>
    <t xml:space="preserve">Cumplida </t>
  </si>
  <si>
    <t xml:space="preserve">No se ha realizado acciones. </t>
  </si>
  <si>
    <t>Incumplida: se programará con el apoyo de Secretaría Jurídica una capacitación sobre el tema de contratación de manera virtual</t>
  </si>
  <si>
    <t xml:space="preserve">Secretaría General 
</t>
  </si>
  <si>
    <t xml:space="preserve">Se han realizado: *Talleres mensuales sobre los valores del código de integridad
*Cada secretaría realiza un video mensual en el cual se evidencie como se lleva a la práctica cada valor
*Feria de valores
*Actividades pedagógicas virtuales
*Vacuna del valor mensual. (BTL)
*Infografías, folletos, boletín 
* Video dirigido por los directivos enfatizado en el código de integridad.
*Evento masivo, don íntegro (BTL)
* Reconocimiento a los funcionarios que se destaquen por el ejercicio de los valores.
</t>
  </si>
  <si>
    <t>Cumplida yb se tiene programacion hasta final de año, osea que se realñiza de manera permanente</t>
  </si>
  <si>
    <t>Sin cumplimiento: Se verificara con la supervisora del contrato de vigilancia que acciones se pueden tomar para mejorar los protocolos de seguridad en las diferentes sedes de la Administración</t>
  </si>
  <si>
    <t>Estrategia de racionalización de tramites codigo de integridad:
Se han realizado: *Talleres mensuales sobre los valores del código de integridad
*Cada secretaría realiza un video mensual en el cual se evidencie como se lleva a la práctica cada valor
*Feria de valores
*Actividades pedagógicas virtuales
*Vacuna del valor mensual. (BTL)
*Infografías, folletos, boletín 
* Video dirigido por los directivos enfatizado en el código de integridad.
*Evento masivo, don íntegro (BTL)
* Reconocimiento a los funcionarios que se destaquen por el ejercicio de los valores.</t>
  </si>
  <si>
    <t>Cumplida</t>
  </si>
  <si>
    <t>Se realizan capacitaciones sobre manual de contratacion y uso del SECOP II .</t>
  </si>
  <si>
    <t>cumplida :Se han realizado capacitaciones por parte de profesionales de la secretaria Juridica para capacitar en los temas mencionados</t>
  </si>
  <si>
    <t>Se consigna en los pliegos de condiciones requisitos de indole habilitante los cuales anexan los oferentes en la plataforma del SECOP II -Seccion cuestionario.(anexos)</t>
  </si>
  <si>
    <t>cumplida:Se solicitan condciones habilitanes acorde a las necesidades y especificaciones tecnicas de cada proceso y se verifican de la lista de documentos anexos por los proponentes de manera publica en el SECOP II , enlace del proceso referido.</t>
  </si>
  <si>
    <t>En todos los contratos previa a su legalización , se verifica que el Secretario Juriidico conforme su competencia firme como responsable de la legalizacion del contrato asi como el  abogado responsable de la verificacion d elos numerales  1 al 31 de la lista de chequeo</t>
  </si>
  <si>
    <t>cumplida: Se verifica por la auxiliar encargada de realizar el memorando de legalización  previo envio a la dependencia de origen.</t>
  </si>
  <si>
    <t xml:space="preserve">Se realiza memorando de devolucion en caso de no ajustarse el proceso a las normas aplicables </t>
  </si>
  <si>
    <t>cumplida: Se verifica los requisitos contenidos en el estatuto general de contratacion Ley 80/1993, Decreto 1082/2015, Ley 1150/2007</t>
  </si>
  <si>
    <t>Se realizan actas de asietncia del comité de contratacion asi como explicacion breve de los contratos a estudiar.</t>
  </si>
  <si>
    <t>En cumplimiento: Se viene reforzando el tema de la realización de las Actas del comité de contratacion y su contenido.</t>
  </si>
  <si>
    <t>Se realizan reuniones de comité de conciliación conforme la normativa vigente Ley 2220 de 2022 y el Decreto 202304000232 del 30 de mayo .</t>
  </si>
  <si>
    <t>Cumplido : Se realizan minimo 2 reuniones en el mes , Se viene reforzando el tema de la realización de las Actas del comité de conciliacion y sus decisiones conforme la Ley.</t>
  </si>
  <si>
    <t xml:space="preserve">Se realiza seguimiento por parte de la profesional Especializada encargada de la coordinacion de defensa judicial </t>
  </si>
  <si>
    <t>Cumplido: Se verifica mensualmente a traves del informe de gestion contractual.</t>
  </si>
  <si>
    <t>Se realizan proyectos de pliegos e invitaciones ceñidos a las condciones particulares de cada proceso.</t>
  </si>
  <si>
    <t>cumplido: Los procesos se encuentran sujetos a observaciones de los ineresados ya que los proyectos y los  pliegos son  publicados en el portal transaccional del SECOP II</t>
  </si>
  <si>
    <t>Se verifica que los formatos sean los publicados en la pagina SGI.</t>
  </si>
  <si>
    <t>cumplido: Los formatos son los actualizados en el portal SGI ruta procesos, apoyo, gestion juridica y contratacion ,formatos.</t>
  </si>
  <si>
    <t>Se verificacumplimiento estatuto general de contratacion Ley 80/1993, Decreto 1082/2015, Ley 1150/2007</t>
  </si>
  <si>
    <t>cumplido:En los estudios previos queda definidos el item ," requisitos minimos "</t>
  </si>
  <si>
    <t xml:space="preserve">El ordenador del gasto conforme los Decretos 202204000058 del 11 de enero de 2022 y el 202304000293 del 27 de junio de 2023 debe determinar los supervisores y/o interventores de cada proceso conforme su criterio. </t>
  </si>
  <si>
    <t xml:space="preserve">El ordenador del gasto conforme los Decretos 202204000058 del 11 de enero de 2022 y el 202304000293 del 27 de junio de 2023 </t>
  </si>
  <si>
    <t>Parcialmente cumplida</t>
  </si>
  <si>
    <t>Se han realizado capacitaciones sobre las responsbailidades contenidas en los articulos 83 y siguientes de la ley 1474 de 2011</t>
  </si>
  <si>
    <t>cumplida: se realizan capacitaciones por dpendencias en el cerro del angel sobre responsabilidades en superviison e interventoria y uso del SECOP II para los informes</t>
  </si>
  <si>
    <t xml:space="preserve">Esto corresponde a la etapa post contractual por lo tanto hace parte de la ejecucion del contrato responsabiulidad exclusiva de la dependencia delegada para la contratación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</si>
</sst>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00"/>
    <numFmt numFmtId="165" formatCode="yyyy\-mm\-dd;@"/>
    <numFmt numFmtId="166" formatCode="0.0"/>
  </numFmts>
  <fonts count="24" x14ac:knownFonts="1">
    <font>
      <sz val="10"/>
      <name val="Arial"/>
    </font>
    <font>
      <sz val="10"/>
      <name val="Arial"/>
      <family val="2"/>
    </font>
    <font>
      <b/>
      <sz val="10"/>
      <name val="Arial"/>
      <family val="2"/>
    </font>
    <font>
      <b/>
      <sz val="12"/>
      <name val="Arial"/>
      <family val="2"/>
    </font>
    <font>
      <b/>
      <sz val="14"/>
      <name val="Arial"/>
      <family val="2"/>
    </font>
    <font>
      <b/>
      <sz val="8"/>
      <name val="Arial"/>
      <family val="2"/>
    </font>
    <font>
      <u/>
      <sz val="10"/>
      <color theme="10"/>
      <name val="Arial"/>
      <family val="2"/>
    </font>
    <font>
      <sz val="10"/>
      <name val="Arial"/>
      <family val="2"/>
    </font>
    <font>
      <sz val="12"/>
      <name val="Arial"/>
      <family val="2"/>
    </font>
    <font>
      <sz val="10"/>
      <name val="Arial"/>
      <family val="2"/>
    </font>
    <font>
      <sz val="16"/>
      <name val="Arial"/>
      <family val="2"/>
    </font>
    <font>
      <b/>
      <sz val="18"/>
      <name val="Arial"/>
      <family val="2"/>
    </font>
    <font>
      <u/>
      <sz val="10"/>
      <name val="Arial"/>
      <family val="2"/>
    </font>
    <font>
      <b/>
      <sz val="8"/>
      <color rgb="FF000000"/>
      <name val="Arial"/>
      <family val="2"/>
    </font>
    <font>
      <b/>
      <sz val="14"/>
      <color rgb="FF000000"/>
      <name val="Arial"/>
      <family val="2"/>
    </font>
    <font>
      <sz val="14"/>
      <name val="Arial"/>
      <family val="2"/>
    </font>
    <font>
      <b/>
      <sz val="16"/>
      <name val="Arial"/>
      <family val="2"/>
    </font>
    <font>
      <sz val="14"/>
      <color rgb="FF000000"/>
      <name val="Arial"/>
      <family val="2"/>
    </font>
    <font>
      <sz val="11"/>
      <color indexed="81"/>
      <name val="Tahoma"/>
      <family val="2"/>
    </font>
    <font>
      <b/>
      <sz val="9"/>
      <color indexed="81"/>
      <name val="Tahoma"/>
      <family val="2"/>
    </font>
    <font>
      <sz val="9"/>
      <color indexed="81"/>
      <name val="Tahoma"/>
      <family val="2"/>
    </font>
    <font>
      <sz val="10"/>
      <color theme="1"/>
      <name val="Arial"/>
      <family val="2"/>
    </font>
    <font>
      <sz val="10"/>
      <color theme="1"/>
      <name val="Arial Narrow"/>
      <family val="2"/>
    </font>
    <font>
      <sz val="10"/>
      <color rgb="FFFF0000"/>
      <name val="Arial"/>
      <family val="2"/>
    </font>
  </fonts>
  <fills count="26">
    <fill>
      <patternFill patternType="none"/>
    </fill>
    <fill>
      <patternFill patternType="gray125"/>
    </fill>
    <fill>
      <patternFill patternType="solid">
        <fgColor indexed="5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0000"/>
        <bgColor indexed="64"/>
      </patternFill>
    </fill>
    <fill>
      <patternFill patternType="solid">
        <fgColor rgb="FFFF9900"/>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00CC00"/>
        <bgColor indexed="64"/>
      </patternFill>
    </fill>
    <fill>
      <patternFill patternType="solid">
        <fgColor theme="0" tint="-0.34998626667073579"/>
        <bgColor indexed="64"/>
      </patternFill>
    </fill>
    <fill>
      <patternFill patternType="solid">
        <fgColor rgb="FF00FF00"/>
        <bgColor indexed="64"/>
      </patternFill>
    </fill>
    <fill>
      <patternFill patternType="solid">
        <fgColor theme="1" tint="0.499984740745262"/>
        <bgColor indexed="64"/>
      </patternFill>
    </fill>
    <fill>
      <patternFill patternType="solid">
        <fgColor theme="3" tint="-0.249977111117893"/>
        <bgColor indexed="64"/>
      </patternFill>
    </fill>
    <fill>
      <patternFill patternType="solid">
        <fgColor rgb="FFFFCC99"/>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1"/>
        <bgColor indexed="64"/>
      </patternFill>
    </fill>
    <fill>
      <patternFill patternType="solid">
        <fgColor rgb="FFFFCC00"/>
        <bgColor indexed="64"/>
      </patternFill>
    </fill>
    <fill>
      <patternFill patternType="solid">
        <fgColor theme="0" tint="-0.249977111117893"/>
        <bgColor indexed="64"/>
      </patternFill>
    </fill>
    <fill>
      <patternFill patternType="solid">
        <fgColor rgb="FFD9D9D9"/>
        <bgColor indexed="64"/>
      </patternFill>
    </fill>
    <fill>
      <patternFill patternType="solid">
        <fgColor rgb="FFBFBFBF"/>
        <bgColor indexed="64"/>
      </patternFill>
    </fill>
    <fill>
      <patternFill patternType="solid">
        <fgColor theme="8"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7">
    <xf numFmtId="0" fontId="0" fillId="0" borderId="0"/>
    <xf numFmtId="0" fontId="6" fillId="0" borderId="0" applyNumberFormat="0" applyFill="0" applyBorder="0" applyAlignment="0" applyProtection="0">
      <alignment vertical="top"/>
      <protection locked="0"/>
    </xf>
    <xf numFmtId="0" fontId="1" fillId="0" borderId="0"/>
    <xf numFmtId="0" fontId="1" fillId="0" borderId="0"/>
    <xf numFmtId="0" fontId="6" fillId="0" borderId="0" applyNumberFormat="0" applyFill="0" applyBorder="0" applyAlignment="0" applyProtection="0">
      <alignment vertical="top"/>
      <protection locked="0"/>
    </xf>
    <xf numFmtId="9" fontId="7" fillId="0" borderId="0" applyFont="0" applyFill="0" applyBorder="0" applyAlignment="0" applyProtection="0"/>
    <xf numFmtId="41" fontId="9" fillId="0" borderId="0" applyFont="0" applyFill="0" applyBorder="0" applyAlignment="0" applyProtection="0"/>
  </cellStyleXfs>
  <cellXfs count="577">
    <xf numFmtId="0" fontId="0" fillId="0" borderId="0" xfId="0"/>
    <xf numFmtId="0" fontId="2" fillId="2" borderId="1" xfId="0" applyFont="1" applyFill="1" applyBorder="1" applyAlignment="1">
      <alignment horizontal="center" vertical="center" wrapText="1"/>
    </xf>
    <xf numFmtId="164" fontId="0" fillId="0" borderId="1" xfId="0" applyNumberFormat="1" applyBorder="1" applyAlignment="1">
      <alignment horizontal="center" vertical="center" wrapText="1"/>
    </xf>
    <xf numFmtId="0" fontId="1" fillId="0" borderId="0" xfId="0" applyFont="1" applyAlignment="1">
      <alignment horizontal="justify" vertical="center" wrapText="1"/>
    </xf>
    <xf numFmtId="0" fontId="1" fillId="0" borderId="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 xfId="3" applyBorder="1" applyAlignment="1">
      <alignment horizontal="justify" vertical="center" wrapText="1"/>
    </xf>
    <xf numFmtId="0" fontId="0" fillId="0" borderId="0" xfId="0" applyAlignment="1">
      <alignment vertical="center"/>
    </xf>
    <xf numFmtId="0" fontId="0" fillId="0" borderId="1" xfId="0" applyBorder="1" applyAlignment="1">
      <alignment horizontal="justify" vertical="center"/>
    </xf>
    <xf numFmtId="165" fontId="0" fillId="0" borderId="1" xfId="0" applyNumberFormat="1" applyBorder="1" applyAlignment="1">
      <alignment horizontal="center" vertical="center"/>
    </xf>
    <xf numFmtId="0" fontId="0" fillId="0" borderId="1" xfId="0" applyBorder="1" applyAlignment="1">
      <alignment horizontal="center" vertical="center"/>
    </xf>
    <xf numFmtId="0" fontId="2" fillId="2" borderId="9" xfId="3" applyFont="1" applyFill="1" applyBorder="1" applyAlignment="1">
      <alignment horizontal="center" vertical="center" wrapText="1"/>
    </xf>
    <xf numFmtId="0" fontId="1" fillId="0" borderId="9" xfId="3" applyBorder="1" applyAlignment="1">
      <alignment horizontal="justify" vertical="center" wrapText="1"/>
    </xf>
    <xf numFmtId="0" fontId="1" fillId="0" borderId="0" xfId="3" applyAlignment="1">
      <alignment horizontal="justify" vertical="center" wrapText="1"/>
    </xf>
    <xf numFmtId="0" fontId="1" fillId="0" borderId="9" xfId="0" applyFont="1" applyBorder="1" applyAlignment="1">
      <alignment horizontal="justify" vertical="center" wrapText="1"/>
    </xf>
    <xf numFmtId="0" fontId="0" fillId="7" borderId="0" xfId="0" applyFill="1"/>
    <xf numFmtId="0" fontId="1" fillId="7" borderId="0" xfId="0" applyFont="1" applyFill="1"/>
    <xf numFmtId="0" fontId="0" fillId="5" borderId="0" xfId="0" applyFill="1"/>
    <xf numFmtId="0" fontId="0" fillId="5" borderId="4" xfId="0" applyFill="1" applyBorder="1"/>
    <xf numFmtId="0" fontId="0" fillId="5" borderId="14" xfId="0" applyFill="1" applyBorder="1"/>
    <xf numFmtId="0" fontId="0" fillId="5" borderId="6" xfId="0" applyFill="1" applyBorder="1"/>
    <xf numFmtId="0" fontId="0" fillId="6" borderId="3" xfId="0" applyFill="1" applyBorder="1"/>
    <xf numFmtId="0" fontId="0" fillId="6" borderId="7" xfId="0" applyFill="1" applyBorder="1"/>
    <xf numFmtId="0" fontId="0" fillId="6" borderId="4" xfId="0" applyFill="1" applyBorder="1"/>
    <xf numFmtId="0" fontId="0" fillId="6" borderId="15" xfId="0" applyFill="1" applyBorder="1"/>
    <xf numFmtId="0" fontId="0" fillId="6" borderId="0" xfId="0" applyFill="1"/>
    <xf numFmtId="0" fontId="0" fillId="6" borderId="14" xfId="0" applyFill="1" applyBorder="1"/>
    <xf numFmtId="0" fontId="0" fillId="6" borderId="5" xfId="0" applyFill="1" applyBorder="1"/>
    <xf numFmtId="0" fontId="0" fillId="6" borderId="8" xfId="0" applyFill="1" applyBorder="1"/>
    <xf numFmtId="0" fontId="1" fillId="6" borderId="6" xfId="0" applyFont="1" applyFill="1" applyBorder="1"/>
    <xf numFmtId="0" fontId="6" fillId="8" borderId="3" xfId="1" applyFill="1" applyBorder="1" applyAlignment="1" applyProtection="1"/>
    <xf numFmtId="0" fontId="6" fillId="8" borderId="7" xfId="1" applyFill="1" applyBorder="1" applyAlignment="1" applyProtection="1"/>
    <xf numFmtId="0" fontId="6" fillId="8" borderId="15" xfId="1" applyFill="1" applyBorder="1" applyAlignment="1" applyProtection="1"/>
    <xf numFmtId="0" fontId="6" fillId="8" borderId="0" xfId="1" applyFill="1" applyBorder="1" applyAlignment="1" applyProtection="1"/>
    <xf numFmtId="0" fontId="6" fillId="8" borderId="5" xfId="1" applyFill="1" applyBorder="1" applyAlignment="1" applyProtection="1"/>
    <xf numFmtId="0" fontId="6" fillId="8" borderId="8" xfId="1" applyFill="1" applyBorder="1" applyAlignment="1" applyProtection="1"/>
    <xf numFmtId="0" fontId="0" fillId="12" borderId="0" xfId="0" applyFill="1"/>
    <xf numFmtId="0" fontId="0" fillId="12" borderId="14" xfId="0" applyFill="1" applyBorder="1"/>
    <xf numFmtId="0" fontId="0" fillId="12" borderId="6" xfId="0" applyFill="1" applyBorder="1"/>
    <xf numFmtId="0" fontId="0" fillId="12" borderId="7" xfId="0" applyFill="1" applyBorder="1" applyAlignment="1">
      <alignment horizontal="center" vertical="center"/>
    </xf>
    <xf numFmtId="0" fontId="0" fillId="12" borderId="7" xfId="0" applyFill="1" applyBorder="1"/>
    <xf numFmtId="0" fontId="0" fillId="12" borderId="15" xfId="0" applyFill="1" applyBorder="1" applyAlignment="1">
      <alignment horizontal="center" vertical="center"/>
    </xf>
    <xf numFmtId="0" fontId="0" fillId="12" borderId="0" xfId="0" applyFill="1" applyAlignment="1">
      <alignment horizontal="center" vertical="center"/>
    </xf>
    <xf numFmtId="0" fontId="0" fillId="12" borderId="5" xfId="0" applyFill="1" applyBorder="1" applyAlignment="1">
      <alignment horizontal="center" vertical="center"/>
    </xf>
    <xf numFmtId="0" fontId="0" fillId="12" borderId="8" xfId="0" applyFill="1" applyBorder="1" applyAlignment="1">
      <alignment horizontal="center" vertical="center"/>
    </xf>
    <xf numFmtId="0" fontId="0" fillId="8" borderId="15" xfId="0" applyFill="1" applyBorder="1"/>
    <xf numFmtId="0" fontId="0" fillId="8" borderId="0" xfId="0" applyFill="1"/>
    <xf numFmtId="0" fontId="0" fillId="8" borderId="5" xfId="0" applyFill="1" applyBorder="1"/>
    <xf numFmtId="0" fontId="0" fillId="8" borderId="8" xfId="0" applyFill="1" applyBorder="1"/>
    <xf numFmtId="0" fontId="0" fillId="8" borderId="7" xfId="0" applyFill="1" applyBorder="1" applyAlignment="1">
      <alignment horizontal="center" vertical="center"/>
    </xf>
    <xf numFmtId="0" fontId="0" fillId="8" borderId="7" xfId="0" applyFill="1" applyBorder="1"/>
    <xf numFmtId="0" fontId="0" fillId="8" borderId="15" xfId="0" applyFill="1" applyBorder="1" applyAlignment="1">
      <alignment horizontal="center" vertical="center"/>
    </xf>
    <xf numFmtId="0" fontId="0" fillId="8" borderId="0" xfId="0" applyFill="1" applyAlignment="1">
      <alignment horizontal="center" vertical="center"/>
    </xf>
    <xf numFmtId="0" fontId="0" fillId="7" borderId="1" xfId="0" applyFill="1" applyBorder="1"/>
    <xf numFmtId="0" fontId="3" fillId="7" borderId="1" xfId="0" applyFont="1" applyFill="1" applyBorder="1" applyAlignment="1">
      <alignment horizontal="center" vertical="center"/>
    </xf>
    <xf numFmtId="0" fontId="2" fillId="8" borderId="1" xfId="0" applyFont="1" applyFill="1" applyBorder="1" applyAlignment="1">
      <alignment horizontal="center" vertical="center" wrapText="1"/>
    </xf>
    <xf numFmtId="0" fontId="1" fillId="0" borderId="1" xfId="0" applyFont="1" applyBorder="1" applyAlignment="1">
      <alignment horizontal="justify" vertical="center"/>
    </xf>
    <xf numFmtId="0" fontId="2" fillId="0" borderId="1" xfId="0" applyFont="1" applyBorder="1" applyAlignment="1">
      <alignment horizontal="center" vertical="center"/>
    </xf>
    <xf numFmtId="0" fontId="0" fillId="7" borderId="1" xfId="0" applyFill="1" applyBorder="1" applyAlignment="1">
      <alignment horizontal="center" vertical="center"/>
    </xf>
    <xf numFmtId="0" fontId="1" fillId="0" borderId="1" xfId="0" applyFont="1" applyBorder="1" applyAlignment="1">
      <alignment horizontal="center" vertical="center"/>
    </xf>
    <xf numFmtId="165" fontId="1" fillId="0" borderId="1" xfId="0" applyNumberFormat="1" applyFont="1" applyBorder="1" applyAlignment="1">
      <alignment horizontal="center" vertical="center"/>
    </xf>
    <xf numFmtId="0" fontId="1" fillId="0" borderId="11" xfId="0" applyFont="1" applyBorder="1" applyAlignment="1">
      <alignment horizontal="justify" vertical="center"/>
    </xf>
    <xf numFmtId="0" fontId="1" fillId="0" borderId="11" xfId="0" applyFont="1" applyBorder="1" applyAlignment="1">
      <alignment vertical="center"/>
    </xf>
    <xf numFmtId="0" fontId="1" fillId="7" borderId="3" xfId="0" applyFont="1" applyFill="1" applyBorder="1" applyAlignment="1">
      <alignment vertical="center"/>
    </xf>
    <xf numFmtId="0" fontId="1" fillId="7" borderId="11" xfId="0" applyFont="1" applyFill="1" applyBorder="1" applyAlignment="1">
      <alignment horizontal="justify" vertical="center"/>
    </xf>
    <xf numFmtId="0" fontId="1" fillId="7" borderId="1" xfId="0" applyFont="1" applyFill="1" applyBorder="1" applyAlignment="1">
      <alignment vertical="center"/>
    </xf>
    <xf numFmtId="0" fontId="6" fillId="0" borderId="11" xfId="1" applyBorder="1" applyAlignment="1" applyProtection="1">
      <alignment horizontal="center" vertical="center"/>
    </xf>
    <xf numFmtId="0" fontId="1" fillId="7" borderId="11" xfId="0" applyFont="1" applyFill="1" applyBorder="1" applyAlignment="1">
      <alignment vertical="center"/>
    </xf>
    <xf numFmtId="0" fontId="0" fillId="14" borderId="0" xfId="0" applyFill="1"/>
    <xf numFmtId="0" fontId="0" fillId="15" borderId="0" xfId="0" applyFill="1"/>
    <xf numFmtId="0" fontId="1" fillId="14" borderId="0" xfId="0" applyFont="1" applyFill="1"/>
    <xf numFmtId="0" fontId="1" fillId="8" borderId="0" xfId="0" applyFont="1" applyFill="1"/>
    <xf numFmtId="0" fontId="1" fillId="11" borderId="0" xfId="0" applyFont="1" applyFill="1"/>
    <xf numFmtId="0" fontId="1" fillId="5" borderId="0" xfId="0" applyFont="1" applyFill="1"/>
    <xf numFmtId="49" fontId="0" fillId="0" borderId="0" xfId="0" applyNumberFormat="1"/>
    <xf numFmtId="49" fontId="1" fillId="0" borderId="0" xfId="0" applyNumberFormat="1" applyFont="1"/>
    <xf numFmtId="0" fontId="1" fillId="0" borderId="1" xfId="0" applyFont="1" applyBorder="1" applyAlignment="1">
      <alignment horizontal="justify" vertical="top" wrapText="1"/>
    </xf>
    <xf numFmtId="0" fontId="2" fillId="7" borderId="0" xfId="0" applyFont="1" applyFill="1" applyAlignment="1">
      <alignment horizontal="center" vertical="center"/>
    </xf>
    <xf numFmtId="0" fontId="0" fillId="16" borderId="0" xfId="0" applyFill="1"/>
    <xf numFmtId="0" fontId="0" fillId="5" borderId="8" xfId="0" applyFill="1" applyBorder="1"/>
    <xf numFmtId="0" fontId="0" fillId="12" borderId="3" xfId="0" applyFill="1" applyBorder="1" applyAlignment="1">
      <alignment horizontal="center" vertical="center"/>
    </xf>
    <xf numFmtId="0" fontId="0" fillId="12" borderId="8" xfId="0" applyFill="1" applyBorder="1"/>
    <xf numFmtId="0" fontId="2" fillId="12" borderId="15" xfId="0" applyFont="1" applyFill="1" applyBorder="1" applyAlignment="1">
      <alignment horizontal="center" vertical="center"/>
    </xf>
    <xf numFmtId="0" fontId="2" fillId="12" borderId="0" xfId="0" applyFont="1" applyFill="1" applyAlignment="1">
      <alignment horizontal="center" vertical="center"/>
    </xf>
    <xf numFmtId="0" fontId="2" fillId="12" borderId="14" xfId="0" applyFont="1" applyFill="1" applyBorder="1" applyAlignment="1">
      <alignment horizontal="center" vertical="center"/>
    </xf>
    <xf numFmtId="0" fontId="2" fillId="8" borderId="15" xfId="1" applyFont="1" applyFill="1" applyBorder="1" applyAlignment="1" applyProtection="1">
      <alignment horizontal="center"/>
    </xf>
    <xf numFmtId="0" fontId="2" fillId="8" borderId="0" xfId="1" applyFont="1" applyFill="1" applyBorder="1" applyAlignment="1" applyProtection="1">
      <alignment horizontal="center"/>
    </xf>
    <xf numFmtId="0" fontId="2" fillId="12" borderId="3" xfId="0" applyFont="1" applyFill="1" applyBorder="1" applyAlignment="1">
      <alignment horizontal="center" vertical="center"/>
    </xf>
    <xf numFmtId="0" fontId="2" fillId="12" borderId="7" xfId="0" applyFont="1" applyFill="1" applyBorder="1" applyAlignment="1">
      <alignment horizontal="center" vertical="center"/>
    </xf>
    <xf numFmtId="0" fontId="2" fillId="12" borderId="4" xfId="0" applyFont="1" applyFill="1" applyBorder="1" applyAlignment="1">
      <alignment horizontal="center" vertical="center"/>
    </xf>
    <xf numFmtId="0" fontId="1" fillId="6" borderId="14" xfId="0" applyFont="1" applyFill="1" applyBorder="1"/>
    <xf numFmtId="0" fontId="1" fillId="6" borderId="4" xfId="0" applyFont="1" applyFill="1" applyBorder="1"/>
    <xf numFmtId="0" fontId="1" fillId="6" borderId="0" xfId="0" applyFont="1" applyFill="1"/>
    <xf numFmtId="0" fontId="1" fillId="6" borderId="7" xfId="0" applyFont="1" applyFill="1" applyBorder="1"/>
    <xf numFmtId="0" fontId="1" fillId="6" borderId="8" xfId="0" applyFont="1" applyFill="1" applyBorder="1"/>
    <xf numFmtId="0" fontId="0" fillId="5" borderId="15" xfId="0" applyFill="1" applyBorder="1"/>
    <xf numFmtId="0" fontId="4" fillId="7" borderId="0" xfId="0" applyFont="1" applyFill="1" applyAlignment="1">
      <alignment horizontal="center" vertical="center"/>
    </xf>
    <xf numFmtId="0" fontId="0" fillId="6" borderId="6" xfId="0" applyFill="1" applyBorder="1"/>
    <xf numFmtId="0" fontId="0" fillId="5" borderId="3" xfId="0" applyFill="1" applyBorder="1"/>
    <xf numFmtId="0" fontId="0" fillId="5" borderId="7" xfId="0" applyFill="1" applyBorder="1"/>
    <xf numFmtId="0" fontId="2" fillId="5" borderId="5" xfId="0" applyFont="1" applyFill="1" applyBorder="1" applyAlignment="1">
      <alignment horizontal="center"/>
    </xf>
    <xf numFmtId="0" fontId="2" fillId="5" borderId="8" xfId="0" applyFont="1" applyFill="1" applyBorder="1" applyAlignment="1">
      <alignment horizontal="center"/>
    </xf>
    <xf numFmtId="0" fontId="2" fillId="5" borderId="6" xfId="0" applyFont="1" applyFill="1" applyBorder="1" applyAlignment="1">
      <alignment horizontal="center"/>
    </xf>
    <xf numFmtId="0" fontId="1" fillId="0" borderId="1" xfId="0" applyFont="1" applyBorder="1" applyAlignment="1">
      <alignment horizontal="center" vertical="center" wrapText="1"/>
    </xf>
    <xf numFmtId="0" fontId="1" fillId="5" borderId="7" xfId="0" applyFont="1" applyFill="1" applyBorder="1"/>
    <xf numFmtId="0" fontId="1" fillId="5" borderId="14" xfId="0" applyFont="1" applyFill="1" applyBorder="1"/>
    <xf numFmtId="0" fontId="1" fillId="5" borderId="15" xfId="0" applyFont="1" applyFill="1" applyBorder="1"/>
    <xf numFmtId="0" fontId="1" fillId="12" borderId="3" xfId="0" applyFont="1" applyFill="1" applyBorder="1" applyAlignment="1">
      <alignment horizontal="center" vertical="center"/>
    </xf>
    <xf numFmtId="0" fontId="1" fillId="8" borderId="0" xfId="1" applyFont="1" applyFill="1" applyBorder="1" applyAlignment="1" applyProtection="1">
      <alignment horizontal="center"/>
    </xf>
    <xf numFmtId="0" fontId="12" fillId="8" borderId="3" xfId="1" applyFont="1" applyFill="1" applyBorder="1" applyAlignment="1" applyProtection="1"/>
    <xf numFmtId="0" fontId="1" fillId="12" borderId="0" xfId="0" applyFont="1" applyFill="1" applyAlignment="1">
      <alignment horizontal="center" vertical="center"/>
    </xf>
    <xf numFmtId="0" fontId="1" fillId="5" borderId="4" xfId="0" applyFont="1" applyFill="1" applyBorder="1"/>
    <xf numFmtId="0" fontId="3" fillId="21" borderId="20" xfId="0" applyFont="1" applyFill="1" applyBorder="1" applyAlignment="1">
      <alignment horizontal="center" vertical="center" wrapText="1"/>
    </xf>
    <xf numFmtId="0" fontId="3" fillId="21" borderId="17" xfId="0" applyFont="1" applyFill="1" applyBorder="1" applyAlignment="1">
      <alignment horizontal="center" vertical="center" wrapText="1"/>
    </xf>
    <xf numFmtId="0" fontId="2" fillId="22" borderId="1" xfId="0" applyFont="1" applyFill="1" applyBorder="1" applyAlignment="1">
      <alignment horizontal="center" vertical="center" wrapText="1"/>
    </xf>
    <xf numFmtId="0" fontId="8" fillId="0" borderId="13" xfId="0" applyFont="1" applyBorder="1" applyAlignment="1">
      <alignment horizontal="center" vertical="center" wrapText="1"/>
    </xf>
    <xf numFmtId="0" fontId="5" fillId="23" borderId="28" xfId="0" applyFont="1" applyFill="1" applyBorder="1" applyAlignment="1">
      <alignment horizontal="center" vertical="center" wrapText="1"/>
    </xf>
    <xf numFmtId="0" fontId="13" fillId="23" borderId="27" xfId="0" applyFont="1" applyFill="1" applyBorder="1" applyAlignment="1">
      <alignment horizontal="center" vertical="center" wrapText="1"/>
    </xf>
    <xf numFmtId="0" fontId="5" fillId="23" borderId="27" xfId="0" applyFont="1" applyFill="1" applyBorder="1" applyAlignment="1">
      <alignment horizontal="center" vertical="center" wrapText="1"/>
    </xf>
    <xf numFmtId="0" fontId="4" fillId="24" borderId="48" xfId="0" applyFont="1" applyFill="1" applyBorder="1" applyAlignment="1">
      <alignment horizontal="center" vertical="center"/>
    </xf>
    <xf numFmtId="0" fontId="16" fillId="7" borderId="1" xfId="0" applyFont="1" applyFill="1" applyBorder="1" applyAlignment="1">
      <alignment horizontal="center" vertical="center"/>
    </xf>
    <xf numFmtId="0" fontId="4" fillId="0" borderId="46"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16" fillId="3" borderId="53" xfId="0" applyFont="1" applyFill="1" applyBorder="1" applyAlignment="1">
      <alignment horizontal="center" vertical="center"/>
    </xf>
    <xf numFmtId="0" fontId="10" fillId="7" borderId="13" xfId="0" applyFont="1" applyFill="1" applyBorder="1" applyAlignment="1">
      <alignment horizontal="center"/>
    </xf>
    <xf numFmtId="0" fontId="10" fillId="7" borderId="1" xfId="0" applyFont="1" applyFill="1" applyBorder="1" applyAlignment="1">
      <alignment horizontal="center"/>
    </xf>
    <xf numFmtId="0" fontId="0" fillId="7" borderId="0" xfId="0" applyFill="1" applyAlignment="1">
      <alignment horizontal="center"/>
    </xf>
    <xf numFmtId="0" fontId="1" fillId="8" borderId="1" xfId="0" applyFont="1" applyFill="1" applyBorder="1" applyAlignment="1">
      <alignment horizontal="center" vertical="center" wrapText="1"/>
    </xf>
    <xf numFmtId="0" fontId="1" fillId="8" borderId="1" xfId="0" applyFont="1" applyFill="1" applyBorder="1" applyAlignment="1">
      <alignment horizontal="justify" vertical="center" wrapText="1"/>
    </xf>
    <xf numFmtId="0" fontId="1" fillId="8" borderId="1" xfId="0" applyFont="1" applyFill="1" applyBorder="1" applyAlignment="1">
      <alignment horizontal="justify" vertical="top" wrapText="1"/>
    </xf>
    <xf numFmtId="0" fontId="8" fillId="7" borderId="0" xfId="0" applyFont="1" applyFill="1"/>
    <xf numFmtId="0" fontId="4" fillId="22" borderId="12" xfId="0" applyFont="1" applyFill="1" applyBorder="1" applyAlignment="1">
      <alignment horizontal="center" vertical="center"/>
    </xf>
    <xf numFmtId="0" fontId="4" fillId="22" borderId="59" xfId="0" applyFont="1" applyFill="1" applyBorder="1" applyAlignment="1">
      <alignment horizontal="center" vertical="center"/>
    </xf>
    <xf numFmtId="0" fontId="8" fillId="7" borderId="1" xfId="0" applyFont="1" applyFill="1" applyBorder="1" applyAlignment="1">
      <alignment vertical="center"/>
    </xf>
    <xf numFmtId="0" fontId="0" fillId="5" borderId="32" xfId="0" applyFill="1" applyBorder="1"/>
    <xf numFmtId="0" fontId="0" fillId="5" borderId="27" xfId="0" applyFill="1" applyBorder="1"/>
    <xf numFmtId="0" fontId="0" fillId="6" borderId="60" xfId="0" applyFill="1" applyBorder="1"/>
    <xf numFmtId="0" fontId="0" fillId="5" borderId="61" xfId="0" applyFill="1" applyBorder="1"/>
    <xf numFmtId="0" fontId="0" fillId="6" borderId="32" xfId="0" applyFill="1" applyBorder="1"/>
    <xf numFmtId="0" fontId="2" fillId="5" borderId="56" xfId="0" applyFont="1" applyFill="1" applyBorder="1" applyAlignment="1">
      <alignment horizontal="center"/>
    </xf>
    <xf numFmtId="0" fontId="1" fillId="6" borderId="60" xfId="0" applyFont="1" applyFill="1" applyBorder="1"/>
    <xf numFmtId="0" fontId="1" fillId="6" borderId="32" xfId="0" applyFont="1" applyFill="1" applyBorder="1"/>
    <xf numFmtId="0" fontId="0" fillId="6" borderId="55" xfId="0" applyFill="1" applyBorder="1"/>
    <xf numFmtId="0" fontId="1" fillId="8" borderId="32" xfId="1" applyFont="1" applyFill="1" applyBorder="1" applyAlignment="1" applyProtection="1">
      <alignment horizontal="center"/>
    </xf>
    <xf numFmtId="0" fontId="2" fillId="8" borderId="32" xfId="1" applyFont="1" applyFill="1" applyBorder="1" applyAlignment="1" applyProtection="1">
      <alignment horizontal="center"/>
    </xf>
    <xf numFmtId="0" fontId="0" fillId="5" borderId="56" xfId="0" applyFill="1" applyBorder="1"/>
    <xf numFmtId="0" fontId="0" fillId="8" borderId="32" xfId="0" applyFill="1" applyBorder="1"/>
    <xf numFmtId="0" fontId="1" fillId="6" borderId="61" xfId="0" applyFont="1" applyFill="1" applyBorder="1"/>
    <xf numFmtId="0" fontId="1" fillId="6" borderId="27" xfId="0" applyFont="1" applyFill="1" applyBorder="1"/>
    <xf numFmtId="0" fontId="0" fillId="8" borderId="55" xfId="0" applyFill="1" applyBorder="1"/>
    <xf numFmtId="0" fontId="16" fillId="7" borderId="0" xfId="0" applyFont="1" applyFill="1" applyAlignment="1">
      <alignment horizontal="center" vertical="center"/>
    </xf>
    <xf numFmtId="0" fontId="3" fillId="5" borderId="3" xfId="0" applyFont="1" applyFill="1" applyBorder="1" applyAlignment="1">
      <alignment horizontal="left" vertical="center"/>
    </xf>
    <xf numFmtId="0" fontId="3" fillId="5" borderId="15" xfId="0" applyFont="1" applyFill="1" applyBorder="1" applyAlignment="1">
      <alignment horizontal="left" vertical="center"/>
    </xf>
    <xf numFmtId="0" fontId="0" fillId="5" borderId="5" xfId="0" applyFill="1" applyBorder="1"/>
    <xf numFmtId="0" fontId="3" fillId="5" borderId="7" xfId="0" applyFont="1" applyFill="1" applyBorder="1" applyAlignment="1">
      <alignment horizontal="left" vertical="center"/>
    </xf>
    <xf numFmtId="164" fontId="0" fillId="8" borderId="1" xfId="0" applyNumberFormat="1" applyFill="1" applyBorder="1" applyAlignment="1">
      <alignment horizontal="center" vertical="center" wrapText="1"/>
    </xf>
    <xf numFmtId="0" fontId="1" fillId="8" borderId="9" xfId="0" applyFont="1" applyFill="1" applyBorder="1" applyAlignment="1">
      <alignment horizontal="justify" vertical="center" wrapText="1"/>
    </xf>
    <xf numFmtId="0" fontId="4" fillId="7" borderId="16" xfId="0" applyFont="1" applyFill="1" applyBorder="1" applyAlignment="1">
      <alignment horizontal="center" vertical="center"/>
    </xf>
    <xf numFmtId="0" fontId="4" fillId="7" borderId="52" xfId="0" applyFont="1" applyFill="1" applyBorder="1" applyAlignment="1">
      <alignment horizontal="center" vertical="center"/>
    </xf>
    <xf numFmtId="0" fontId="4" fillId="8" borderId="16" xfId="1" applyFont="1" applyFill="1" applyBorder="1" applyAlignment="1" applyProtection="1">
      <alignment horizontal="center" vertical="center"/>
    </xf>
    <xf numFmtId="0" fontId="4" fillId="12" borderId="16" xfId="0" applyFont="1" applyFill="1" applyBorder="1" applyAlignment="1">
      <alignment horizontal="center" vertical="center"/>
    </xf>
    <xf numFmtId="0" fontId="3" fillId="7" borderId="18" xfId="0" applyFont="1" applyFill="1" applyBorder="1" applyAlignment="1">
      <alignment horizontal="center" vertical="center"/>
    </xf>
    <xf numFmtId="0" fontId="11" fillId="8" borderId="16" xfId="0" applyFont="1" applyFill="1" applyBorder="1" applyAlignment="1">
      <alignment horizontal="center" vertical="center"/>
    </xf>
    <xf numFmtId="0" fontId="11" fillId="7" borderId="16" xfId="0" applyFont="1" applyFill="1" applyBorder="1" applyAlignment="1">
      <alignment horizontal="center" vertical="center"/>
    </xf>
    <xf numFmtId="0" fontId="4" fillId="7" borderId="16" xfId="0" applyFont="1" applyFill="1" applyBorder="1" applyAlignment="1">
      <alignment horizontal="right" vertical="center"/>
    </xf>
    <xf numFmtId="0" fontId="4" fillId="5" borderId="32" xfId="0" applyFont="1" applyFill="1" applyBorder="1" applyAlignment="1">
      <alignment horizontal="center" vertical="center"/>
    </xf>
    <xf numFmtId="0" fontId="11" fillId="5" borderId="16" xfId="0" applyFont="1" applyFill="1" applyBorder="1" applyAlignment="1">
      <alignment horizontal="center" vertical="center"/>
    </xf>
    <xf numFmtId="0" fontId="4" fillId="11" borderId="16" xfId="0" applyFont="1" applyFill="1" applyBorder="1" applyAlignment="1">
      <alignment horizontal="center" vertical="center"/>
    </xf>
    <xf numFmtId="0" fontId="11" fillId="11" borderId="16" xfId="0" applyFont="1" applyFill="1" applyBorder="1" applyAlignment="1">
      <alignment horizontal="center" vertical="center"/>
    </xf>
    <xf numFmtId="0" fontId="11" fillId="12" borderId="16" xfId="0" applyFont="1" applyFill="1" applyBorder="1" applyAlignment="1">
      <alignment horizontal="center" vertical="center"/>
    </xf>
    <xf numFmtId="0" fontId="0" fillId="7" borderId="0" xfId="0" applyFill="1" applyAlignment="1">
      <alignment vertical="center"/>
    </xf>
    <xf numFmtId="0" fontId="1" fillId="0" borderId="0" xfId="0" applyFont="1" applyAlignment="1">
      <alignment horizontal="center" vertical="center" wrapText="1"/>
    </xf>
    <xf numFmtId="0" fontId="2" fillId="18" borderId="0" xfId="0" applyFont="1" applyFill="1" applyAlignment="1">
      <alignment horizontal="center" vertical="center"/>
    </xf>
    <xf numFmtId="0" fontId="2" fillId="20" borderId="0" xfId="0" applyFont="1" applyFill="1" applyAlignment="1">
      <alignment horizontal="center" vertical="center" wrapText="1"/>
    </xf>
    <xf numFmtId="164" fontId="1" fillId="0" borderId="11" xfId="0" applyNumberFormat="1" applyFont="1" applyBorder="1" applyAlignment="1">
      <alignment horizontal="center" vertical="center" wrapText="1"/>
    </xf>
    <xf numFmtId="0" fontId="1" fillId="17" borderId="11" xfId="0" applyFont="1" applyFill="1" applyBorder="1" applyAlignment="1">
      <alignment vertical="center" wrapText="1"/>
    </xf>
    <xf numFmtId="0" fontId="1" fillId="0" borderId="0" xfId="0" applyFont="1" applyAlignment="1">
      <alignment horizontal="center" vertical="center"/>
    </xf>
    <xf numFmtId="164" fontId="1" fillId="0" borderId="1" xfId="0" applyNumberFormat="1" applyFont="1" applyBorder="1" applyAlignment="1">
      <alignment horizontal="center" vertical="center" wrapText="1"/>
    </xf>
    <xf numFmtId="0" fontId="1" fillId="17"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0" borderId="0" xfId="0" applyFont="1" applyAlignment="1">
      <alignment horizontal="center" vertical="center" wrapText="1"/>
    </xf>
    <xf numFmtId="0" fontId="2" fillId="10" borderId="0" xfId="0" applyFont="1" applyFill="1" applyAlignment="1">
      <alignment horizontal="center" vertical="center"/>
    </xf>
    <xf numFmtId="0" fontId="1" fillId="17" borderId="11" xfId="0" applyFont="1" applyFill="1" applyBorder="1" applyAlignment="1">
      <alignment horizontal="center" vertical="center" wrapText="1"/>
    </xf>
    <xf numFmtId="1" fontId="1" fillId="0" borderId="1" xfId="6" applyNumberFormat="1" applyFont="1" applyFill="1" applyBorder="1" applyAlignment="1">
      <alignment horizontal="center" vertical="center" wrapText="1"/>
    </xf>
    <xf numFmtId="0" fontId="1" fillId="0" borderId="11" xfId="0" applyFont="1" applyBorder="1" applyAlignment="1">
      <alignment vertical="center" wrapText="1"/>
    </xf>
    <xf numFmtId="0" fontId="1" fillId="17" borderId="1" xfId="0" applyFont="1" applyFill="1" applyBorder="1" applyAlignment="1">
      <alignment vertical="center" wrapText="1"/>
    </xf>
    <xf numFmtId="0" fontId="1" fillId="20" borderId="0" xfId="0" applyFont="1" applyFill="1" applyAlignment="1">
      <alignment horizontal="center" vertical="center"/>
    </xf>
    <xf numFmtId="0" fontId="1" fillId="7" borderId="0" xfId="0" applyFont="1" applyFill="1" applyAlignment="1">
      <alignment horizontal="center" vertical="center"/>
    </xf>
    <xf numFmtId="1" fontId="1" fillId="0" borderId="11" xfId="0" applyNumberFormat="1" applyFont="1" applyBorder="1" applyAlignment="1">
      <alignment vertical="center"/>
    </xf>
    <xf numFmtId="1" fontId="1" fillId="0" borderId="11" xfId="6" applyNumberFormat="1" applyFont="1" applyFill="1" applyBorder="1" applyAlignment="1">
      <alignment vertical="center" wrapText="1"/>
    </xf>
    <xf numFmtId="1" fontId="1" fillId="0" borderId="1" xfId="0" applyNumberFormat="1" applyFont="1" applyBorder="1" applyAlignment="1">
      <alignment vertical="center"/>
    </xf>
    <xf numFmtId="1" fontId="1" fillId="0" borderId="1" xfId="6" applyNumberFormat="1" applyFont="1" applyFill="1" applyBorder="1" applyAlignment="1">
      <alignment vertical="center" wrapText="1"/>
    </xf>
    <xf numFmtId="0" fontId="1" fillId="20" borderId="4" xfId="0" applyFont="1" applyFill="1" applyBorder="1" applyAlignment="1">
      <alignment horizontal="center" vertical="center"/>
    </xf>
    <xf numFmtId="0" fontId="2" fillId="3" borderId="1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13" borderId="11"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2" fillId="19" borderId="11" xfId="0" applyFont="1" applyFill="1" applyBorder="1" applyAlignment="1">
      <alignment horizontal="center" vertical="center" wrapText="1"/>
    </xf>
    <xf numFmtId="164" fontId="1" fillId="0" borderId="63" xfId="0" applyNumberFormat="1" applyFont="1" applyBorder="1" applyAlignment="1">
      <alignment horizontal="center" vertical="center" wrapText="1"/>
    </xf>
    <xf numFmtId="0" fontId="1" fillId="17" borderId="63" xfId="0" applyFont="1" applyFill="1" applyBorder="1" applyAlignment="1">
      <alignment horizontal="center" vertical="center" wrapText="1"/>
    </xf>
    <xf numFmtId="0" fontId="1" fillId="0" borderId="65" xfId="0" applyFont="1" applyBorder="1" applyAlignment="1">
      <alignment horizontal="center" vertical="center"/>
    </xf>
    <xf numFmtId="0" fontId="1" fillId="0" borderId="34" xfId="0" applyFont="1" applyBorder="1" applyAlignment="1">
      <alignment horizontal="center" vertical="center"/>
    </xf>
    <xf numFmtId="164" fontId="1" fillId="0" borderId="36" xfId="0" applyNumberFormat="1" applyFont="1" applyBorder="1" applyAlignment="1">
      <alignment horizontal="center" vertical="center" wrapText="1"/>
    </xf>
    <xf numFmtId="0" fontId="1" fillId="17" borderId="36" xfId="0" applyFont="1" applyFill="1" applyBorder="1" applyAlignment="1">
      <alignment horizontal="center" vertical="center" wrapText="1"/>
    </xf>
    <xf numFmtId="0" fontId="1" fillId="0" borderId="37" xfId="0" applyFont="1" applyBorder="1" applyAlignment="1">
      <alignment horizontal="center" vertical="center"/>
    </xf>
    <xf numFmtId="1" fontId="1" fillId="0" borderId="63" xfId="0" applyNumberFormat="1" applyFont="1" applyBorder="1" applyAlignment="1">
      <alignment vertical="center"/>
    </xf>
    <xf numFmtId="1" fontId="1" fillId="0" borderId="36" xfId="0" applyNumberFormat="1" applyFont="1" applyBorder="1" applyAlignment="1">
      <alignment vertical="center"/>
    </xf>
    <xf numFmtId="0" fontId="1" fillId="0" borderId="67" xfId="0" applyFont="1" applyBorder="1" applyAlignment="1">
      <alignment horizontal="center" vertical="center"/>
    </xf>
    <xf numFmtId="0" fontId="1" fillId="20" borderId="2" xfId="0" applyFont="1" applyFill="1" applyBorder="1" applyAlignment="1">
      <alignment horizontal="center" vertical="center"/>
    </xf>
    <xf numFmtId="1" fontId="1" fillId="0" borderId="63" xfId="6" applyNumberFormat="1" applyFont="1" applyFill="1" applyBorder="1" applyAlignment="1">
      <alignment vertical="center" wrapText="1"/>
    </xf>
    <xf numFmtId="0" fontId="21" fillId="0" borderId="63" xfId="0" applyFont="1" applyBorder="1" applyAlignment="1">
      <alignment horizontal="center" vertical="center" wrapText="1"/>
    </xf>
    <xf numFmtId="0" fontId="1" fillId="17" borderId="63" xfId="0" applyFont="1" applyFill="1" applyBorder="1" applyAlignment="1">
      <alignment vertical="center" wrapText="1"/>
    </xf>
    <xf numFmtId="0" fontId="1" fillId="0" borderId="36" xfId="6" applyNumberFormat="1"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2" fillId="0" borderId="65" xfId="0" applyFont="1" applyBorder="1" applyAlignment="1" applyProtection="1">
      <alignment horizontal="justify" vertical="top" wrapText="1"/>
      <protection locked="0"/>
    </xf>
    <xf numFmtId="0" fontId="22" fillId="0" borderId="34" xfId="0" applyFont="1" applyBorder="1" applyAlignment="1" applyProtection="1">
      <alignment horizontal="justify" vertical="top" wrapText="1"/>
      <protection locked="0"/>
    </xf>
    <xf numFmtId="0" fontId="1" fillId="0" borderId="63"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6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3" xfId="0" applyFont="1" applyBorder="1" applyAlignment="1">
      <alignment vertical="center" wrapText="1"/>
    </xf>
    <xf numFmtId="0" fontId="1" fillId="0" borderId="1" xfId="0" applyFont="1" applyBorder="1" applyAlignment="1">
      <alignment vertical="center" wrapText="1"/>
    </xf>
    <xf numFmtId="0" fontId="1" fillId="0" borderId="36" xfId="0" applyFont="1" applyBorder="1" applyAlignment="1">
      <alignment vertical="center" wrapText="1"/>
    </xf>
    <xf numFmtId="0" fontId="1" fillId="0" borderId="1" xfId="6" applyNumberFormat="1" applyFont="1" applyFill="1" applyBorder="1" applyAlignment="1">
      <alignment vertical="center" wrapText="1"/>
    </xf>
    <xf numFmtId="0" fontId="1" fillId="0" borderId="63" xfId="6" applyNumberFormat="1" applyFont="1" applyFill="1" applyBorder="1" applyAlignment="1">
      <alignment vertical="center" wrapText="1"/>
    </xf>
    <xf numFmtId="0" fontId="2" fillId="25" borderId="52" xfId="0" applyFont="1" applyFill="1" applyBorder="1" applyAlignment="1">
      <alignment horizontal="center" vertical="center" wrapText="1"/>
    </xf>
    <xf numFmtId="0" fontId="1" fillId="0" borderId="53" xfId="0" applyFont="1" applyBorder="1" applyAlignment="1">
      <alignment horizontal="center" vertical="center" wrapText="1"/>
    </xf>
    <xf numFmtId="0" fontId="1" fillId="0" borderId="53" xfId="0" applyFont="1" applyFill="1" applyBorder="1" applyAlignment="1">
      <alignment horizontal="center" vertical="center" wrapText="1"/>
    </xf>
    <xf numFmtId="0" fontId="1" fillId="0" borderId="53" xfId="0" applyFont="1" applyBorder="1" applyAlignment="1">
      <alignment horizontal="center" vertical="center"/>
    </xf>
    <xf numFmtId="0" fontId="1" fillId="5" borderId="53" xfId="0" applyFont="1" applyFill="1" applyBorder="1" applyAlignment="1">
      <alignment horizontal="center" vertical="center"/>
    </xf>
    <xf numFmtId="1" fontId="2" fillId="3" borderId="53" xfId="0" applyNumberFormat="1" applyFont="1" applyFill="1" applyBorder="1" applyAlignment="1">
      <alignment horizontal="center" vertical="center" wrapText="1"/>
    </xf>
    <xf numFmtId="1" fontId="2" fillId="13" borderId="53" xfId="0" applyNumberFormat="1" applyFont="1" applyFill="1" applyBorder="1" applyAlignment="1">
      <alignment horizontal="center" vertical="center" wrapText="1"/>
    </xf>
    <xf numFmtId="164" fontId="1" fillId="0" borderId="53" xfId="0" applyNumberFormat="1" applyFont="1" applyBorder="1" applyAlignment="1">
      <alignment horizontal="center" vertical="center" wrapText="1"/>
    </xf>
    <xf numFmtId="1" fontId="1" fillId="0" borderId="53" xfId="0" applyNumberFormat="1" applyFont="1" applyBorder="1" applyAlignment="1">
      <alignment vertical="center"/>
    </xf>
    <xf numFmtId="0" fontId="1" fillId="0" borderId="53" xfId="0" applyFont="1" applyBorder="1" applyAlignment="1">
      <alignment vertical="center" wrapText="1"/>
    </xf>
    <xf numFmtId="0" fontId="1" fillId="0" borderId="54" xfId="0" applyFont="1" applyBorder="1" applyAlignment="1">
      <alignment horizontal="center" vertical="center"/>
    </xf>
    <xf numFmtId="1" fontId="1" fillId="0" borderId="53" xfId="6" applyNumberFormat="1" applyFont="1" applyFill="1" applyBorder="1" applyAlignment="1">
      <alignment vertical="center" wrapText="1"/>
    </xf>
    <xf numFmtId="0" fontId="1" fillId="17" borderId="53" xfId="0" applyFont="1" applyFill="1" applyBorder="1" applyAlignment="1">
      <alignment vertical="center" wrapText="1"/>
    </xf>
    <xf numFmtId="0" fontId="1" fillId="0" borderId="53" xfId="0" applyFont="1" applyBorder="1" applyAlignment="1">
      <alignment vertical="center"/>
    </xf>
    <xf numFmtId="1" fontId="2" fillId="3" borderId="53" xfId="0" applyNumberFormat="1" applyFont="1" applyFill="1" applyBorder="1" applyAlignment="1">
      <alignment vertical="center" wrapText="1"/>
    </xf>
    <xf numFmtId="1" fontId="2" fillId="13" borderId="53" xfId="0" applyNumberFormat="1" applyFont="1" applyFill="1" applyBorder="1" applyAlignment="1">
      <alignment vertical="center" wrapText="1"/>
    </xf>
    <xf numFmtId="0" fontId="2" fillId="5" borderId="53" xfId="0" applyFont="1" applyFill="1" applyBorder="1" applyAlignment="1">
      <alignment vertical="center"/>
    </xf>
    <xf numFmtId="0" fontId="1" fillId="0" borderId="6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 fillId="0" borderId="63"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6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6" xfId="0" applyFont="1" applyBorder="1" applyAlignment="1">
      <alignment horizontal="center" vertical="center"/>
    </xf>
    <xf numFmtId="0" fontId="1" fillId="0" borderId="36" xfId="0" applyFont="1" applyBorder="1" applyAlignment="1">
      <alignment horizontal="center" vertical="center" wrapText="1"/>
    </xf>
    <xf numFmtId="0" fontId="1" fillId="0" borderId="63" xfId="0" applyFont="1" applyBorder="1" applyAlignment="1">
      <alignment vertical="center" wrapText="1"/>
    </xf>
    <xf numFmtId="0" fontId="1" fillId="0" borderId="1" xfId="0" applyFont="1" applyBorder="1" applyAlignment="1">
      <alignment vertical="center" wrapText="1"/>
    </xf>
    <xf numFmtId="0" fontId="1" fillId="0" borderId="11" xfId="0" applyFont="1" applyBorder="1" applyAlignment="1">
      <alignment vertical="center" wrapText="1"/>
    </xf>
    <xf numFmtId="0" fontId="1" fillId="22" borderId="1" xfId="0" applyFont="1" applyFill="1" applyBorder="1" applyAlignment="1">
      <alignment horizontal="justify" vertical="center" wrapText="1"/>
    </xf>
    <xf numFmtId="0" fontId="0" fillId="22" borderId="1" xfId="0" applyFill="1" applyBorder="1" applyAlignment="1">
      <alignment horizontal="justify" vertical="center" wrapText="1"/>
    </xf>
    <xf numFmtId="0" fontId="1" fillId="22" borderId="1" xfId="0" applyFont="1" applyFill="1" applyBorder="1" applyAlignment="1">
      <alignment horizontal="left" vertical="center" wrapText="1"/>
    </xf>
    <xf numFmtId="0" fontId="3" fillId="7" borderId="11" xfId="0" applyFont="1" applyFill="1" applyBorder="1" applyAlignment="1">
      <alignment horizontal="center" vertical="center" textRotation="91"/>
    </xf>
    <xf numFmtId="0" fontId="3" fillId="7" borderId="12" xfId="0" applyFont="1" applyFill="1" applyBorder="1" applyAlignment="1">
      <alignment horizontal="center" vertical="center" textRotation="91"/>
    </xf>
    <xf numFmtId="0" fontId="3" fillId="7" borderId="13" xfId="0" applyFont="1" applyFill="1" applyBorder="1" applyAlignment="1">
      <alignment horizontal="center" vertical="center" textRotation="91"/>
    </xf>
    <xf numFmtId="0" fontId="3" fillId="7" borderId="9"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38" xfId="0" applyFont="1" applyFill="1" applyBorder="1" applyAlignment="1">
      <alignment horizontal="center" vertical="center"/>
    </xf>
    <xf numFmtId="0" fontId="14" fillId="24" borderId="16" xfId="0" applyFont="1" applyFill="1" applyBorder="1" applyAlignment="1">
      <alignment horizontal="center" vertical="center"/>
    </xf>
    <xf numFmtId="0" fontId="14" fillId="24" borderId="17" xfId="0" applyFont="1" applyFill="1" applyBorder="1" applyAlignment="1">
      <alignment horizontal="center" vertical="center"/>
    </xf>
    <xf numFmtId="0" fontId="14" fillId="24" borderId="18" xfId="0" applyFont="1" applyFill="1" applyBorder="1" applyAlignment="1">
      <alignment horizontal="center" vertical="center"/>
    </xf>
    <xf numFmtId="0" fontId="4" fillId="24" borderId="49" xfId="0" applyFont="1" applyFill="1" applyBorder="1" applyAlignment="1">
      <alignment horizontal="center" vertical="center"/>
    </xf>
    <xf numFmtId="0" fontId="15" fillId="0" borderId="13" xfId="0" applyFont="1" applyBorder="1" applyAlignment="1">
      <alignment horizontal="center" vertical="center"/>
    </xf>
    <xf numFmtId="0" fontId="15" fillId="0" borderId="1" xfId="0" applyFont="1" applyBorder="1" applyAlignment="1">
      <alignment horizontal="center" vertical="center"/>
    </xf>
    <xf numFmtId="0" fontId="17" fillId="0" borderId="9" xfId="0" applyFont="1" applyBorder="1" applyAlignment="1">
      <alignment horizontal="justify" vertical="top" wrapText="1"/>
    </xf>
    <xf numFmtId="0" fontId="17" fillId="0" borderId="10" xfId="0" applyFont="1" applyBorder="1" applyAlignment="1">
      <alignment horizontal="justify" vertical="top" wrapText="1"/>
    </xf>
    <xf numFmtId="0" fontId="17" fillId="0" borderId="2" xfId="0" applyFont="1" applyBorder="1" applyAlignment="1">
      <alignment horizontal="justify" vertical="top" wrapText="1"/>
    </xf>
    <xf numFmtId="0" fontId="17" fillId="0" borderId="5" xfId="0" applyFont="1" applyBorder="1" applyAlignment="1">
      <alignment horizontal="justify" vertical="top" wrapText="1"/>
    </xf>
    <xf numFmtId="0" fontId="17" fillId="0" borderId="8" xfId="0" applyFont="1" applyBorder="1" applyAlignment="1">
      <alignment horizontal="justify" vertical="top" wrapText="1"/>
    </xf>
    <xf numFmtId="0" fontId="17" fillId="0" borderId="6" xfId="0" applyFont="1" applyBorder="1" applyAlignment="1">
      <alignment horizontal="justify" vertical="top" wrapText="1"/>
    </xf>
    <xf numFmtId="0" fontId="14" fillId="24" borderId="29" xfId="0" applyFont="1" applyFill="1" applyBorder="1" applyAlignment="1">
      <alignment horizontal="center" vertical="center"/>
    </xf>
    <xf numFmtId="0" fontId="14" fillId="24" borderId="21" xfId="0" applyFont="1" applyFill="1" applyBorder="1" applyAlignment="1">
      <alignment horizontal="center" vertical="center"/>
    </xf>
    <xf numFmtId="0" fontId="14" fillId="24" borderId="30" xfId="0" applyFont="1" applyFill="1" applyBorder="1" applyAlignment="1">
      <alignment horizontal="center" vertical="center"/>
    </xf>
    <xf numFmtId="0" fontId="14" fillId="24" borderId="31" xfId="0" applyFont="1" applyFill="1" applyBorder="1" applyAlignment="1">
      <alignment horizontal="center" vertical="center"/>
    </xf>
    <xf numFmtId="0" fontId="3" fillId="7" borderId="19" xfId="0" applyFont="1" applyFill="1" applyBorder="1" applyAlignment="1">
      <alignment horizontal="center" vertical="center"/>
    </xf>
    <xf numFmtId="0" fontId="0" fillId="6" borderId="9" xfId="0" applyFill="1" applyBorder="1" applyAlignment="1">
      <alignment horizontal="center"/>
    </xf>
    <xf numFmtId="0" fontId="0" fillId="6" borderId="10" xfId="0" applyFill="1" applyBorder="1" applyAlignment="1">
      <alignment horizontal="center"/>
    </xf>
    <xf numFmtId="0" fontId="0" fillId="6" borderId="38" xfId="0" applyFill="1" applyBorder="1" applyAlignment="1">
      <alignment horizont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38" xfId="0" applyFont="1" applyFill="1" applyBorder="1" applyAlignment="1">
      <alignment horizontal="center" vertical="center"/>
    </xf>
    <xf numFmtId="0" fontId="4" fillId="7" borderId="19" xfId="0" applyFont="1" applyFill="1" applyBorder="1" applyAlignment="1">
      <alignment horizontal="center" vertical="center"/>
    </xf>
    <xf numFmtId="0" fontId="4" fillId="22" borderId="60" xfId="0" applyFont="1" applyFill="1" applyBorder="1" applyAlignment="1">
      <alignment horizontal="center" vertical="center" wrapText="1"/>
    </xf>
    <xf numFmtId="0" fontId="4" fillId="22" borderId="7" xfId="0" applyFont="1" applyFill="1" applyBorder="1" applyAlignment="1">
      <alignment horizontal="center" vertical="center"/>
    </xf>
    <xf numFmtId="0" fontId="4" fillId="22" borderId="61" xfId="0" applyFont="1" applyFill="1" applyBorder="1" applyAlignment="1">
      <alignment horizontal="center" vertical="center"/>
    </xf>
    <xf numFmtId="0" fontId="4" fillId="22" borderId="25"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6"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2" xfId="0" applyFont="1" applyFill="1" applyBorder="1" applyAlignment="1">
      <alignment horizontal="center" vertical="center"/>
    </xf>
    <xf numFmtId="0" fontId="3" fillId="7" borderId="13" xfId="0" applyFont="1" applyFill="1" applyBorder="1" applyAlignment="1">
      <alignment horizontal="center" vertical="center"/>
    </xf>
    <xf numFmtId="0" fontId="3" fillId="12" borderId="9" xfId="0" applyFont="1" applyFill="1" applyBorder="1" applyAlignment="1">
      <alignment horizontal="center" vertical="center"/>
    </xf>
    <xf numFmtId="0" fontId="3" fillId="12" borderId="10" xfId="0" applyFont="1" applyFill="1" applyBorder="1" applyAlignment="1">
      <alignment horizontal="center" vertical="center"/>
    </xf>
    <xf numFmtId="0" fontId="3" fillId="12" borderId="2" xfId="0" applyFont="1" applyFill="1" applyBorder="1" applyAlignment="1">
      <alignment horizontal="center" vertical="center"/>
    </xf>
    <xf numFmtId="0" fontId="3" fillId="8" borderId="19" xfId="1" applyFont="1" applyFill="1" applyBorder="1" applyAlignment="1" applyProtection="1">
      <alignment horizontal="center"/>
    </xf>
    <xf numFmtId="0" fontId="3" fillId="8" borderId="10" xfId="1" applyFont="1" applyFill="1" applyBorder="1" applyAlignment="1" applyProtection="1">
      <alignment horizontal="center"/>
    </xf>
    <xf numFmtId="0" fontId="3" fillId="8" borderId="2" xfId="1" applyFont="1" applyFill="1" applyBorder="1" applyAlignment="1" applyProtection="1">
      <alignment horizontal="center"/>
    </xf>
    <xf numFmtId="0" fontId="17" fillId="0" borderId="13"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4" xfId="0" applyFont="1" applyBorder="1" applyAlignment="1">
      <alignment horizontal="center" vertical="center" wrapText="1"/>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8" xfId="0" applyFont="1" applyFill="1" applyBorder="1" applyAlignment="1">
      <alignment horizontal="center" vertical="center"/>
    </xf>
    <xf numFmtId="0" fontId="4" fillId="8" borderId="23" xfId="0" applyFont="1" applyFill="1" applyBorder="1" applyAlignment="1">
      <alignment horizontal="center" vertical="center"/>
    </xf>
    <xf numFmtId="0" fontId="4" fillId="8" borderId="22" xfId="0" applyFont="1" applyFill="1" applyBorder="1" applyAlignment="1">
      <alignment horizontal="center" vertical="center"/>
    </xf>
    <xf numFmtId="0" fontId="4" fillId="8" borderId="24" xfId="0" applyFont="1" applyFill="1" applyBorder="1" applyAlignment="1">
      <alignment horizontal="center" vertical="center"/>
    </xf>
    <xf numFmtId="0" fontId="4" fillId="8" borderId="25" xfId="0" applyFont="1" applyFill="1" applyBorder="1" applyAlignment="1">
      <alignment horizontal="center" vertical="center"/>
    </xf>
    <xf numFmtId="0" fontId="4" fillId="8" borderId="21" xfId="0" applyFont="1" applyFill="1" applyBorder="1" applyAlignment="1">
      <alignment horizontal="center" vertical="center"/>
    </xf>
    <xf numFmtId="0" fontId="4" fillId="8" borderId="26" xfId="0" applyFont="1" applyFill="1" applyBorder="1" applyAlignment="1">
      <alignment horizontal="center" vertical="center"/>
    </xf>
    <xf numFmtId="0" fontId="3" fillId="7" borderId="55" xfId="0" applyFont="1" applyFill="1" applyBorder="1" applyAlignment="1">
      <alignment horizontal="center" vertical="center"/>
    </xf>
    <xf numFmtId="0" fontId="3" fillId="7" borderId="6" xfId="0" applyFont="1" applyFill="1" applyBorder="1" applyAlignment="1">
      <alignment horizontal="center" vertical="center"/>
    </xf>
    <xf numFmtId="0" fontId="0" fillId="5" borderId="5" xfId="0" applyFill="1" applyBorder="1" applyAlignment="1">
      <alignment horizontal="center"/>
    </xf>
    <xf numFmtId="0" fontId="0" fillId="5" borderId="8" xfId="0" applyFill="1" applyBorder="1" applyAlignment="1">
      <alignment horizontal="center"/>
    </xf>
    <xf numFmtId="0" fontId="0" fillId="5" borderId="56" xfId="0" applyFill="1" applyBorder="1" applyAlignment="1">
      <alignment horizontal="center"/>
    </xf>
    <xf numFmtId="0" fontId="3" fillId="6" borderId="9" xfId="0" applyFont="1" applyFill="1" applyBorder="1" applyAlignment="1">
      <alignment horizontal="center"/>
    </xf>
    <xf numFmtId="0" fontId="3" fillId="6" borderId="10" xfId="0" applyFont="1" applyFill="1" applyBorder="1" applyAlignment="1">
      <alignment horizontal="center"/>
    </xf>
    <xf numFmtId="0" fontId="3" fillId="6" borderId="38" xfId="0" applyFont="1" applyFill="1" applyBorder="1" applyAlignment="1">
      <alignment horizontal="center"/>
    </xf>
    <xf numFmtId="0" fontId="0" fillId="5" borderId="0" xfId="0" applyFill="1" applyAlignment="1">
      <alignment horizontal="center"/>
    </xf>
    <xf numFmtId="0" fontId="0" fillId="5" borderId="27" xfId="0" applyFill="1" applyBorder="1" applyAlignment="1">
      <alignment horizontal="center"/>
    </xf>
    <xf numFmtId="0" fontId="3" fillId="5" borderId="50" xfId="0" applyFont="1" applyFill="1" applyBorder="1" applyAlignment="1">
      <alignment horizontal="center" vertical="center"/>
    </xf>
    <xf numFmtId="0" fontId="3" fillId="5" borderId="40" xfId="0" applyFont="1" applyFill="1" applyBorder="1" applyAlignment="1">
      <alignment horizontal="center" vertical="center"/>
    </xf>
    <xf numFmtId="0" fontId="3" fillId="5" borderId="41"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0" xfId="0" applyFont="1" applyFill="1" applyAlignment="1">
      <alignment horizontal="center" vertical="center"/>
    </xf>
    <xf numFmtId="0" fontId="4" fillId="7" borderId="12" xfId="0" applyFont="1" applyFill="1" applyBorder="1" applyAlignment="1">
      <alignment horizontal="center" vertical="center" textRotation="90"/>
    </xf>
    <xf numFmtId="0" fontId="4" fillId="7" borderId="13" xfId="0" applyFont="1" applyFill="1" applyBorder="1" applyAlignment="1">
      <alignment horizontal="center" vertical="center" textRotation="90"/>
    </xf>
    <xf numFmtId="0" fontId="3" fillId="5" borderId="39" xfId="0" applyFont="1" applyFill="1" applyBorder="1" applyAlignment="1">
      <alignment horizontal="center" vertical="center"/>
    </xf>
    <xf numFmtId="0" fontId="3" fillId="5" borderId="57" xfId="0" applyFont="1" applyFill="1" applyBorder="1" applyAlignment="1">
      <alignment horizontal="center" vertical="center"/>
    </xf>
    <xf numFmtId="0" fontId="3" fillId="8" borderId="9" xfId="1" applyFont="1" applyFill="1" applyBorder="1" applyAlignment="1" applyProtection="1">
      <alignment horizontal="center"/>
    </xf>
    <xf numFmtId="0" fontId="3" fillId="6" borderId="19" xfId="0" applyFont="1" applyFill="1" applyBorder="1" applyAlignment="1">
      <alignment horizontal="center"/>
    </xf>
    <xf numFmtId="0" fontId="8" fillId="7" borderId="9" xfId="0" applyFont="1" applyFill="1" applyBorder="1" applyAlignment="1">
      <alignment vertical="center"/>
    </xf>
    <xf numFmtId="0" fontId="8" fillId="7" borderId="10" xfId="0" applyFont="1" applyFill="1" applyBorder="1" applyAlignment="1">
      <alignment vertical="center"/>
    </xf>
    <xf numFmtId="0" fontId="8" fillId="7" borderId="2" xfId="0" applyFont="1" applyFill="1" applyBorder="1" applyAlignment="1">
      <alignment vertical="center"/>
    </xf>
    <xf numFmtId="0" fontId="0" fillId="8" borderId="9" xfId="0" applyFill="1" applyBorder="1" applyAlignment="1">
      <alignment horizontal="center"/>
    </xf>
    <xf numFmtId="0" fontId="0" fillId="8" borderId="10" xfId="0" applyFill="1" applyBorder="1" applyAlignment="1">
      <alignment horizontal="center"/>
    </xf>
    <xf numFmtId="0" fontId="0" fillId="8" borderId="38" xfId="0" applyFill="1" applyBorder="1" applyAlignment="1">
      <alignment horizontal="center"/>
    </xf>
    <xf numFmtId="0" fontId="3" fillId="7" borderId="51" xfId="0" applyFont="1" applyFill="1" applyBorder="1" applyAlignment="1">
      <alignment horizontal="center" vertical="center"/>
    </xf>
    <xf numFmtId="0" fontId="3" fillId="7" borderId="45" xfId="0" applyFont="1" applyFill="1" applyBorder="1" applyAlignment="1">
      <alignment horizontal="center" vertical="center"/>
    </xf>
    <xf numFmtId="0" fontId="0" fillId="12" borderId="42" xfId="0" applyFill="1" applyBorder="1" applyAlignment="1">
      <alignment horizontal="center" vertical="center"/>
    </xf>
    <xf numFmtId="0" fontId="0" fillId="12" borderId="43" xfId="0" applyFill="1" applyBorder="1" applyAlignment="1">
      <alignment horizontal="center" vertical="center"/>
    </xf>
    <xf numFmtId="0" fontId="0" fillId="12" borderId="44" xfId="0" applyFill="1" applyBorder="1" applyAlignment="1">
      <alignment horizontal="center" vertical="center"/>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42" xfId="0" applyFont="1" applyBorder="1" applyAlignment="1">
      <alignment horizontal="justify" vertical="top" wrapText="1"/>
    </xf>
    <xf numFmtId="0" fontId="17" fillId="0" borderId="43" xfId="0" applyFont="1" applyBorder="1" applyAlignment="1">
      <alignment horizontal="justify" vertical="top" wrapText="1"/>
    </xf>
    <xf numFmtId="0" fontId="17" fillId="0" borderId="45" xfId="0" applyFont="1" applyBorder="1" applyAlignment="1">
      <alignment horizontal="justify" vertical="top" wrapText="1"/>
    </xf>
    <xf numFmtId="0" fontId="11" fillId="22" borderId="16" xfId="0" applyFont="1" applyFill="1" applyBorder="1" applyAlignment="1">
      <alignment horizontal="center" vertical="center"/>
    </xf>
    <xf numFmtId="0" fontId="11" fillId="22" borderId="17" xfId="0" applyFont="1" applyFill="1" applyBorder="1" applyAlignment="1">
      <alignment horizontal="center" vertical="center"/>
    </xf>
    <xf numFmtId="0" fontId="11" fillId="22" borderId="18" xfId="0" applyFont="1" applyFill="1" applyBorder="1" applyAlignment="1">
      <alignment horizontal="center" vertical="center"/>
    </xf>
    <xf numFmtId="0" fontId="3" fillId="22" borderId="16" xfId="0" applyFont="1" applyFill="1" applyBorder="1" applyAlignment="1">
      <alignment horizontal="center" vertical="center"/>
    </xf>
    <xf numFmtId="0" fontId="3" fillId="22" borderId="18" xfId="0" applyFont="1" applyFill="1" applyBorder="1" applyAlignment="1">
      <alignment horizontal="center" vertical="center"/>
    </xf>
    <xf numFmtId="0" fontId="3" fillId="22" borderId="58" xfId="0" applyFont="1" applyFill="1" applyBorder="1" applyAlignment="1">
      <alignment horizontal="center" vertical="center"/>
    </xf>
    <xf numFmtId="0" fontId="3" fillId="22" borderId="28" xfId="0" applyFont="1" applyFill="1" applyBorder="1" applyAlignment="1">
      <alignment horizontal="center" vertical="center"/>
    </xf>
    <xf numFmtId="0" fontId="3" fillId="22" borderId="0" xfId="0" applyFont="1" applyFill="1" applyAlignment="1">
      <alignment horizontal="left" vertical="center"/>
    </xf>
    <xf numFmtId="0" fontId="3" fillId="22" borderId="32" xfId="0" applyFont="1" applyFill="1" applyBorder="1" applyAlignment="1">
      <alignment horizontal="left" vertical="top"/>
    </xf>
    <xf numFmtId="0" fontId="3" fillId="22" borderId="0" xfId="0" applyFont="1" applyFill="1" applyAlignment="1">
      <alignment horizontal="left" vertical="top"/>
    </xf>
    <xf numFmtId="0" fontId="3" fillId="22" borderId="14" xfId="0" applyFont="1" applyFill="1" applyBorder="1" applyAlignment="1">
      <alignment horizontal="left" vertical="top"/>
    </xf>
    <xf numFmtId="0" fontId="15" fillId="0" borderId="36" xfId="0" applyFont="1" applyBorder="1" applyAlignment="1">
      <alignment horizontal="center" vertical="center"/>
    </xf>
    <xf numFmtId="0" fontId="8" fillId="7" borderId="11" xfId="0" applyFont="1" applyFill="1" applyBorder="1" applyAlignment="1">
      <alignment horizontal="center"/>
    </xf>
    <xf numFmtId="0" fontId="8" fillId="7" borderId="12" xfId="0" applyFont="1" applyFill="1" applyBorder="1" applyAlignment="1">
      <alignment horizontal="center"/>
    </xf>
    <xf numFmtId="0" fontId="8" fillId="7" borderId="13" xfId="0" applyFont="1" applyFill="1" applyBorder="1" applyAlignment="1">
      <alignment horizontal="center"/>
    </xf>
    <xf numFmtId="0" fontId="3" fillId="8" borderId="9" xfId="0" applyFont="1" applyFill="1" applyBorder="1" applyAlignment="1">
      <alignment horizontal="left" vertical="center"/>
    </xf>
    <xf numFmtId="0" fontId="3" fillId="8" borderId="2" xfId="0" applyFont="1" applyFill="1" applyBorder="1" applyAlignment="1">
      <alignment horizontal="left" vertical="center"/>
    </xf>
    <xf numFmtId="0" fontId="2" fillId="5" borderId="9" xfId="0" applyFont="1" applyFill="1" applyBorder="1" applyAlignment="1">
      <alignment horizontal="left" vertical="center"/>
    </xf>
    <xf numFmtId="0" fontId="2" fillId="5" borderId="2" xfId="0" applyFont="1" applyFill="1" applyBorder="1" applyAlignment="1">
      <alignment horizontal="left" vertical="center"/>
    </xf>
    <xf numFmtId="0" fontId="8" fillId="7" borderId="9" xfId="0" applyFont="1" applyFill="1" applyBorder="1" applyAlignment="1">
      <alignment horizontal="left" vertical="center"/>
    </xf>
    <xf numFmtId="0" fontId="8" fillId="7" borderId="10" xfId="0" applyFont="1" applyFill="1" applyBorder="1" applyAlignment="1">
      <alignment horizontal="left" vertical="center"/>
    </xf>
    <xf numFmtId="0" fontId="8" fillId="7" borderId="2" xfId="0" applyFont="1" applyFill="1" applyBorder="1" applyAlignment="1">
      <alignment horizontal="left" vertical="center"/>
    </xf>
    <xf numFmtId="0" fontId="2" fillId="6" borderId="9" xfId="0" applyFont="1" applyFill="1" applyBorder="1" applyAlignment="1">
      <alignment horizontal="left" vertical="center"/>
    </xf>
    <xf numFmtId="0" fontId="2" fillId="6" borderId="2" xfId="0" applyFont="1" applyFill="1" applyBorder="1" applyAlignment="1">
      <alignment horizontal="left" vertical="center"/>
    </xf>
    <xf numFmtId="0" fontId="4" fillId="7" borderId="11" xfId="0" applyFont="1" applyFill="1" applyBorder="1" applyAlignment="1">
      <alignment horizontal="center" vertical="top"/>
    </xf>
    <xf numFmtId="0" fontId="4" fillId="7" borderId="12" xfId="0" applyFont="1" applyFill="1" applyBorder="1" applyAlignment="1">
      <alignment horizontal="center" vertical="top"/>
    </xf>
    <xf numFmtId="0" fontId="4" fillId="7" borderId="13" xfId="0" applyFont="1" applyFill="1" applyBorder="1" applyAlignment="1">
      <alignment horizontal="center" vertical="top"/>
    </xf>
    <xf numFmtId="0" fontId="8" fillId="7" borderId="9" xfId="0" applyFont="1" applyFill="1" applyBorder="1" applyAlignment="1">
      <alignment vertical="center" wrapText="1"/>
    </xf>
    <xf numFmtId="0" fontId="8" fillId="7" borderId="10" xfId="0" applyFont="1" applyFill="1" applyBorder="1" applyAlignment="1">
      <alignment vertical="center" wrapText="1"/>
    </xf>
    <xf numFmtId="0" fontId="8" fillId="7" borderId="2" xfId="0" applyFont="1" applyFill="1" applyBorder="1" applyAlignment="1">
      <alignment vertical="center" wrapText="1"/>
    </xf>
    <xf numFmtId="0" fontId="1" fillId="0" borderId="63" xfId="0" applyFont="1" applyBorder="1" applyAlignment="1">
      <alignment horizontal="center" vertical="center"/>
    </xf>
    <xf numFmtId="0" fontId="1" fillId="0" borderId="1" xfId="0" applyFont="1" applyBorder="1" applyAlignment="1">
      <alignment horizontal="center" vertical="center"/>
    </xf>
    <xf numFmtId="0" fontId="1" fillId="0" borderId="36" xfId="0" applyFont="1" applyBorder="1" applyAlignment="1">
      <alignment horizontal="center" vertical="center"/>
    </xf>
    <xf numFmtId="1" fontId="2" fillId="13" borderId="63" xfId="0" applyNumberFormat="1" applyFont="1" applyFill="1" applyBorder="1" applyAlignment="1">
      <alignment horizontal="center" vertical="center" wrapText="1"/>
    </xf>
    <xf numFmtId="1" fontId="2" fillId="13" borderId="1" xfId="0" applyNumberFormat="1" applyFont="1" applyFill="1" applyBorder="1" applyAlignment="1">
      <alignment horizontal="center" vertical="center" wrapText="1"/>
    </xf>
    <xf numFmtId="1" fontId="2" fillId="13" borderId="36" xfId="0" applyNumberFormat="1" applyFont="1" applyFill="1" applyBorder="1" applyAlignment="1">
      <alignment horizontal="center" vertical="center" wrapText="1"/>
    </xf>
    <xf numFmtId="0" fontId="2" fillId="5" borderId="63" xfId="0" applyFont="1" applyFill="1" applyBorder="1" applyAlignment="1">
      <alignment horizontal="center" vertical="center"/>
    </xf>
    <xf numFmtId="0" fontId="2" fillId="5" borderId="1" xfId="0" applyFont="1" applyFill="1" applyBorder="1" applyAlignment="1">
      <alignment horizontal="center" vertical="center"/>
    </xf>
    <xf numFmtId="1" fontId="2" fillId="3" borderId="63"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 fontId="2" fillId="3" borderId="36" xfId="0" applyNumberFormat="1" applyFont="1" applyFill="1" applyBorder="1" applyAlignment="1">
      <alignment horizontal="center" vertical="center" wrapText="1"/>
    </xf>
    <xf numFmtId="0" fontId="1" fillId="0" borderId="11" xfId="0" applyFont="1" applyBorder="1" applyAlignment="1">
      <alignment horizontal="center" vertical="center"/>
    </xf>
    <xf numFmtId="1" fontId="2" fillId="3" borderId="11" xfId="0" applyNumberFormat="1" applyFont="1" applyFill="1" applyBorder="1" applyAlignment="1">
      <alignment horizontal="center" vertical="center" wrapText="1"/>
    </xf>
    <xf numFmtId="1" fontId="2" fillId="13" borderId="11" xfId="0" applyNumberFormat="1" applyFont="1" applyFill="1" applyBorder="1" applyAlignment="1">
      <alignment horizontal="center" vertical="center" wrapText="1"/>
    </xf>
    <xf numFmtId="0" fontId="2" fillId="5" borderId="11" xfId="0" applyFont="1" applyFill="1" applyBorder="1" applyAlignment="1">
      <alignment horizontal="center" vertical="center"/>
    </xf>
    <xf numFmtId="0" fontId="1" fillId="5" borderId="63"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36" xfId="0" applyFont="1" applyFill="1" applyBorder="1" applyAlignment="1">
      <alignment horizontal="center" vertical="center"/>
    </xf>
    <xf numFmtId="1" fontId="2" fillId="5" borderId="63" xfId="0" applyNumberFormat="1" applyFont="1" applyFill="1" applyBorder="1" applyAlignment="1">
      <alignment horizontal="center" vertical="center" wrapText="1"/>
    </xf>
    <xf numFmtId="1" fontId="2" fillId="5" borderId="1" xfId="0" applyNumberFormat="1" applyFont="1" applyFill="1" applyBorder="1" applyAlignment="1">
      <alignment horizontal="center" vertical="center" wrapText="1"/>
    </xf>
    <xf numFmtId="1" fontId="2" fillId="5" borderId="36" xfId="0" applyNumberFormat="1" applyFont="1" applyFill="1" applyBorder="1" applyAlignment="1">
      <alignment horizontal="center" vertical="center" wrapText="1"/>
    </xf>
    <xf numFmtId="0" fontId="2" fillId="8" borderId="63"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1" fillId="5" borderId="11" xfId="0" applyFont="1" applyFill="1" applyBorder="1" applyAlignment="1">
      <alignment horizontal="center" vertical="center"/>
    </xf>
    <xf numFmtId="0" fontId="1" fillId="0" borderId="6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63" xfId="0" applyFont="1" applyBorder="1" applyAlignment="1">
      <alignment horizontal="left" vertical="top" wrapText="1"/>
    </xf>
    <xf numFmtId="0" fontId="1" fillId="0" borderId="1" xfId="0" applyFont="1" applyBorder="1" applyAlignment="1">
      <alignment horizontal="left" vertical="top" wrapText="1"/>
    </xf>
    <xf numFmtId="0" fontId="1" fillId="0" borderId="36" xfId="0" applyFont="1" applyBorder="1" applyAlignment="1">
      <alignment horizontal="left" vertical="top" wrapText="1"/>
    </xf>
    <xf numFmtId="0" fontId="1" fillId="0" borderId="63" xfId="0" applyFont="1" applyBorder="1" applyAlignment="1">
      <alignment horizontal="left" vertical="center" wrapText="1"/>
    </xf>
    <xf numFmtId="0" fontId="2" fillId="25" borderId="64" xfId="0" applyFont="1" applyFill="1" applyBorder="1" applyAlignment="1">
      <alignment horizontal="center" vertical="center" wrapText="1"/>
    </xf>
    <xf numFmtId="0" fontId="2" fillId="25" borderId="66" xfId="0" applyFont="1" applyFill="1" applyBorder="1" applyAlignment="1">
      <alignment horizontal="center" vertical="center" wrapText="1"/>
    </xf>
    <xf numFmtId="0" fontId="1" fillId="0" borderId="11" xfId="0" applyFont="1" applyBorder="1" applyAlignment="1">
      <alignment horizontal="center" vertical="center" wrapText="1"/>
    </xf>
    <xf numFmtId="0" fontId="2" fillId="25" borderId="33"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1" xfId="0" applyFont="1" applyBorder="1" applyAlignment="1">
      <alignment horizontal="left" vertical="center" wrapText="1"/>
    </xf>
    <xf numFmtId="0" fontId="1" fillId="0" borderId="1" xfId="0" applyFont="1" applyBorder="1" applyAlignment="1">
      <alignment vertical="center" wrapText="1"/>
    </xf>
    <xf numFmtId="0" fontId="1" fillId="0" borderId="11" xfId="0" applyFont="1" applyBorder="1" applyAlignment="1">
      <alignment vertical="center" wrapText="1"/>
    </xf>
    <xf numFmtId="0" fontId="1" fillId="0" borderId="6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1" fillId="0" borderId="63" xfId="0" applyFont="1" applyBorder="1" applyAlignment="1">
      <alignment horizontal="left" vertical="center" wrapText="1"/>
    </xf>
    <xf numFmtId="0" fontId="23" fillId="0" borderId="11" xfId="0" applyFont="1" applyBorder="1" applyAlignment="1">
      <alignment horizontal="left" vertical="center" wrapText="1"/>
    </xf>
    <xf numFmtId="0" fontId="1" fillId="7" borderId="63"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63"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7" borderId="1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0" xfId="0" applyFont="1" applyFill="1" applyAlignment="1">
      <alignment horizontal="center" vertical="center" wrapText="1"/>
    </xf>
    <xf numFmtId="0" fontId="2" fillId="10" borderId="0" xfId="0" applyFont="1" applyFill="1" applyAlignment="1">
      <alignment horizontal="center" vertical="center"/>
    </xf>
    <xf numFmtId="0" fontId="2" fillId="0" borderId="0" xfId="0" applyFont="1" applyAlignment="1">
      <alignment horizontal="center" vertical="center" wrapText="1"/>
    </xf>
    <xf numFmtId="0" fontId="2" fillId="4" borderId="1" xfId="0" applyFont="1" applyFill="1" applyBorder="1" applyAlignment="1">
      <alignment horizontal="center" vertical="center" wrapText="1"/>
    </xf>
    <xf numFmtId="0" fontId="2" fillId="9" borderId="0" xfId="0" applyFont="1" applyFill="1" applyAlignment="1">
      <alignment horizontal="center" vertical="center"/>
    </xf>
    <xf numFmtId="0" fontId="16" fillId="3" borderId="52" xfId="0" applyFont="1" applyFill="1" applyBorder="1" applyAlignment="1">
      <alignment horizontal="center" vertical="center"/>
    </xf>
    <xf numFmtId="0" fontId="16" fillId="3" borderId="53" xfId="0" applyFont="1" applyFill="1" applyBorder="1" applyAlignment="1">
      <alignment horizontal="center" vertical="center"/>
    </xf>
    <xf numFmtId="0" fontId="10" fillId="7" borderId="13" xfId="0" applyFont="1" applyFill="1" applyBorder="1" applyAlignment="1">
      <alignment horizontal="center" vertical="center"/>
    </xf>
    <xf numFmtId="0" fontId="10" fillId="7" borderId="13" xfId="0" applyFont="1" applyFill="1" applyBorder="1" applyAlignment="1">
      <alignment horizontal="center"/>
    </xf>
    <xf numFmtId="0" fontId="10" fillId="7" borderId="1" xfId="0" applyFont="1" applyFill="1" applyBorder="1" applyAlignment="1">
      <alignment horizontal="center"/>
    </xf>
    <xf numFmtId="0" fontId="16" fillId="7" borderId="1" xfId="0" applyFont="1" applyFill="1" applyBorder="1" applyAlignment="1">
      <alignment horizontal="center" vertical="center"/>
    </xf>
    <xf numFmtId="0" fontId="16" fillId="3" borderId="54" xfId="0" applyFont="1" applyFill="1" applyBorder="1" applyAlignment="1">
      <alignment horizontal="center" vertical="center"/>
    </xf>
    <xf numFmtId="9" fontId="10" fillId="7" borderId="13" xfId="5" applyFont="1" applyFill="1" applyBorder="1" applyAlignment="1">
      <alignment horizontal="center"/>
    </xf>
    <xf numFmtId="9" fontId="10" fillId="7" borderId="1" xfId="5" applyFont="1" applyFill="1" applyBorder="1" applyAlignment="1">
      <alignment horizontal="center"/>
    </xf>
    <xf numFmtId="0" fontId="10" fillId="3" borderId="9" xfId="0" applyFont="1" applyFill="1" applyBorder="1" applyAlignment="1">
      <alignment horizontal="right" vertical="center"/>
    </xf>
    <xf numFmtId="0" fontId="10" fillId="3" borderId="10" xfId="0" applyFont="1" applyFill="1" applyBorder="1" applyAlignment="1">
      <alignment horizontal="right" vertical="center"/>
    </xf>
    <xf numFmtId="0" fontId="10" fillId="3" borderId="2" xfId="0" applyFont="1" applyFill="1" applyBorder="1" applyAlignment="1">
      <alignment horizontal="right" vertical="center"/>
    </xf>
    <xf numFmtId="0" fontId="10" fillId="7" borderId="1" xfId="0" applyFont="1" applyFill="1" applyBorder="1" applyAlignment="1">
      <alignment horizontal="center" vertical="center"/>
    </xf>
    <xf numFmtId="0" fontId="4" fillId="8" borderId="16" xfId="1" applyFont="1" applyFill="1" applyBorder="1" applyAlignment="1" applyProtection="1">
      <alignment horizontal="center" vertical="center"/>
    </xf>
    <xf numFmtId="0" fontId="4" fillId="8" borderId="17" xfId="1" applyFont="1" applyFill="1" applyBorder="1" applyAlignment="1" applyProtection="1">
      <alignment horizontal="center" vertical="center"/>
    </xf>
    <xf numFmtId="0" fontId="15" fillId="8" borderId="17" xfId="0" applyFont="1" applyFill="1" applyBorder="1" applyAlignment="1">
      <alignment vertical="center"/>
    </xf>
    <xf numFmtId="0" fontId="15" fillId="8" borderId="18" xfId="0" applyFont="1" applyFill="1" applyBorder="1" applyAlignment="1">
      <alignment vertical="center"/>
    </xf>
    <xf numFmtId="0" fontId="4" fillId="12" borderId="16" xfId="0" applyFont="1" applyFill="1" applyBorder="1" applyAlignment="1">
      <alignment horizontal="center" vertical="center"/>
    </xf>
    <xf numFmtId="0" fontId="4" fillId="12" borderId="17" xfId="0" applyFont="1" applyFill="1" applyBorder="1" applyAlignment="1">
      <alignment horizontal="center" vertical="center"/>
    </xf>
    <xf numFmtId="0" fontId="4" fillId="12" borderId="18" xfId="0" applyFont="1" applyFill="1" applyBorder="1" applyAlignment="1">
      <alignment horizontal="center" vertical="center"/>
    </xf>
    <xf numFmtId="0" fontId="11" fillId="8" borderId="16" xfId="0" applyFont="1" applyFill="1" applyBorder="1" applyAlignment="1">
      <alignment horizontal="center" vertical="center"/>
    </xf>
    <xf numFmtId="0" fontId="11" fillId="8" borderId="18"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8" xfId="0" applyFont="1" applyFill="1" applyBorder="1" applyAlignment="1">
      <alignment horizontal="center" vertical="center"/>
    </xf>
    <xf numFmtId="0" fontId="4" fillId="7" borderId="16" xfId="0" applyFont="1" applyFill="1" applyBorder="1" applyAlignment="1">
      <alignment horizontal="right" vertical="center"/>
    </xf>
    <xf numFmtId="0" fontId="4" fillId="7" borderId="17" xfId="0" applyFont="1" applyFill="1" applyBorder="1" applyAlignment="1">
      <alignment horizontal="right" vertical="center"/>
    </xf>
    <xf numFmtId="0" fontId="4" fillId="7" borderId="18" xfId="0" applyFont="1" applyFill="1" applyBorder="1" applyAlignment="1">
      <alignment horizontal="right" vertical="center"/>
    </xf>
    <xf numFmtId="0" fontId="4" fillId="7" borderId="52" xfId="0" applyFont="1" applyFill="1" applyBorder="1" applyAlignment="1">
      <alignment horizontal="center" vertical="center"/>
    </xf>
    <xf numFmtId="0" fontId="4" fillId="7" borderId="53" xfId="0" applyFont="1" applyFill="1" applyBorder="1" applyAlignment="1">
      <alignment horizontal="center" vertical="center"/>
    </xf>
    <xf numFmtId="0" fontId="4" fillId="7" borderId="54"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18" xfId="0" applyFont="1" applyFill="1" applyBorder="1" applyAlignment="1">
      <alignment horizontal="center" vertical="center"/>
    </xf>
    <xf numFmtId="0" fontId="4" fillId="5" borderId="32" xfId="0" applyFont="1" applyFill="1" applyBorder="1" applyAlignment="1">
      <alignment horizontal="center" vertical="center"/>
    </xf>
    <xf numFmtId="0" fontId="4" fillId="5" borderId="0" xfId="0" applyFont="1" applyFill="1" applyAlignment="1">
      <alignment horizontal="center" vertical="center"/>
    </xf>
    <xf numFmtId="0" fontId="11" fillId="5" borderId="16" xfId="0" applyFont="1" applyFill="1" applyBorder="1" applyAlignment="1">
      <alignment horizontal="center" vertical="center"/>
    </xf>
    <xf numFmtId="0" fontId="11" fillId="5" borderId="18" xfId="0" applyFont="1" applyFill="1" applyBorder="1" applyAlignment="1">
      <alignment horizontal="center" vertical="center"/>
    </xf>
    <xf numFmtId="0" fontId="4" fillId="11" borderId="16" xfId="0" applyFont="1" applyFill="1" applyBorder="1" applyAlignment="1">
      <alignment horizontal="center" vertical="center"/>
    </xf>
    <xf numFmtId="0" fontId="4" fillId="11" borderId="17" xfId="0" applyFont="1" applyFill="1" applyBorder="1" applyAlignment="1">
      <alignment horizontal="center" vertical="center"/>
    </xf>
    <xf numFmtId="0" fontId="4" fillId="11" borderId="17" xfId="0" applyFont="1" applyFill="1" applyBorder="1" applyAlignment="1">
      <alignment vertical="center"/>
    </xf>
    <xf numFmtId="0" fontId="4" fillId="11" borderId="18" xfId="0" applyFont="1" applyFill="1" applyBorder="1" applyAlignment="1">
      <alignment vertical="center"/>
    </xf>
    <xf numFmtId="0" fontId="11" fillId="11" borderId="16" xfId="0" applyFont="1" applyFill="1" applyBorder="1" applyAlignment="1">
      <alignment horizontal="center" vertical="center"/>
    </xf>
    <xf numFmtId="0" fontId="11" fillId="11" borderId="18" xfId="0" applyFont="1" applyFill="1" applyBorder="1" applyAlignment="1">
      <alignment horizontal="center" vertical="center"/>
    </xf>
    <xf numFmtId="0" fontId="11" fillId="12" borderId="16" xfId="0" applyFont="1" applyFill="1" applyBorder="1" applyAlignment="1">
      <alignment horizontal="center" vertical="center"/>
    </xf>
    <xf numFmtId="0" fontId="11" fillId="12" borderId="18" xfId="0" applyFont="1" applyFill="1" applyBorder="1" applyAlignment="1">
      <alignment horizontal="center" vertical="center"/>
    </xf>
    <xf numFmtId="0" fontId="16" fillId="7" borderId="9" xfId="0" applyFont="1" applyFill="1" applyBorder="1" applyAlignment="1">
      <alignment horizontal="center" vertical="center"/>
    </xf>
    <xf numFmtId="0" fontId="16" fillId="7" borderId="10" xfId="0" applyFont="1" applyFill="1" applyBorder="1" applyAlignment="1">
      <alignment horizontal="center" vertical="center"/>
    </xf>
    <xf numFmtId="0" fontId="16" fillId="7" borderId="2" xfId="0" applyFont="1" applyFill="1" applyBorder="1" applyAlignment="1">
      <alignment horizontal="center" vertical="center"/>
    </xf>
    <xf numFmtId="0" fontId="16" fillId="7" borderId="11" xfId="0" applyFont="1" applyFill="1" applyBorder="1" applyAlignment="1">
      <alignment horizontal="center" vertical="center" textRotation="91"/>
    </xf>
    <xf numFmtId="0" fontId="16" fillId="7" borderId="12" xfId="0" applyFont="1" applyFill="1" applyBorder="1" applyAlignment="1">
      <alignment horizontal="center" vertical="center" textRotation="91"/>
    </xf>
    <xf numFmtId="0" fontId="16" fillId="7" borderId="13" xfId="0" applyFont="1" applyFill="1" applyBorder="1" applyAlignment="1">
      <alignment horizontal="center" vertical="center" textRotation="91"/>
    </xf>
    <xf numFmtId="0" fontId="16" fillId="7" borderId="11" xfId="0" applyFont="1" applyFill="1" applyBorder="1" applyAlignment="1">
      <alignment horizontal="center" vertical="center"/>
    </xf>
    <xf numFmtId="0" fontId="16" fillId="7" borderId="12" xfId="0" applyFont="1" applyFill="1" applyBorder="1" applyAlignment="1">
      <alignment horizontal="center" vertical="center"/>
    </xf>
    <xf numFmtId="0" fontId="16" fillId="7" borderId="13" xfId="0" applyFont="1" applyFill="1" applyBorder="1" applyAlignment="1">
      <alignment horizontal="center" vertical="center"/>
    </xf>
    <xf numFmtId="0" fontId="3" fillId="6" borderId="2" xfId="0" applyFont="1" applyFill="1" applyBorder="1" applyAlignment="1">
      <alignment horizontal="center"/>
    </xf>
    <xf numFmtId="0" fontId="0" fillId="5" borderId="6" xfId="0" applyFill="1" applyBorder="1" applyAlignment="1">
      <alignment horizontal="center"/>
    </xf>
    <xf numFmtId="0" fontId="0" fillId="5" borderId="14" xfId="0" applyFill="1" applyBorder="1" applyAlignment="1">
      <alignment horizontal="center"/>
    </xf>
    <xf numFmtId="0" fontId="3" fillId="5" borderId="3"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16" fillId="7" borderId="51" xfId="0" applyFont="1" applyFill="1" applyBorder="1" applyAlignment="1">
      <alignment horizontal="center" vertical="center"/>
    </xf>
    <xf numFmtId="0" fontId="16" fillId="7" borderId="43" xfId="0" applyFont="1" applyFill="1" applyBorder="1" applyAlignment="1">
      <alignment horizontal="center" vertical="center"/>
    </xf>
    <xf numFmtId="0" fontId="16" fillId="7" borderId="42" xfId="0" applyFont="1" applyFill="1" applyBorder="1" applyAlignment="1">
      <alignment horizontal="center" vertical="center"/>
    </xf>
    <xf numFmtId="0" fontId="16" fillId="7" borderId="45" xfId="0" applyFont="1" applyFill="1" applyBorder="1" applyAlignment="1">
      <alignment horizontal="center" vertical="center"/>
    </xf>
    <xf numFmtId="0" fontId="16" fillId="7" borderId="38" xfId="0" applyFont="1" applyFill="1" applyBorder="1" applyAlignment="1">
      <alignment horizontal="center" vertical="center"/>
    </xf>
    <xf numFmtId="0" fontId="16" fillId="7" borderId="44" xfId="0" applyFont="1" applyFill="1" applyBorder="1" applyAlignment="1">
      <alignment horizontal="center" vertical="center"/>
    </xf>
    <xf numFmtId="0" fontId="16" fillId="7" borderId="8"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19"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61" xfId="0" applyFont="1" applyFill="1" applyBorder="1" applyAlignment="1">
      <alignment horizontal="center" vertical="center"/>
    </xf>
    <xf numFmtId="0" fontId="16" fillId="7" borderId="12" xfId="0" applyFont="1" applyFill="1" applyBorder="1" applyAlignment="1">
      <alignment horizontal="center" vertical="center" textRotation="90"/>
    </xf>
    <xf numFmtId="0" fontId="16" fillId="7" borderId="13" xfId="0" applyFont="1" applyFill="1" applyBorder="1" applyAlignment="1">
      <alignment horizontal="center" vertical="center" textRotation="90"/>
    </xf>
    <xf numFmtId="0" fontId="2" fillId="0" borderId="1" xfId="0" applyFont="1" applyBorder="1" applyAlignment="1">
      <alignment horizontal="left" vertical="center"/>
    </xf>
    <xf numFmtId="0" fontId="1" fillId="0" borderId="1"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25" borderId="46"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1" fontId="2" fillId="3" borderId="13" xfId="0" applyNumberFormat="1" applyFont="1" applyFill="1" applyBorder="1" applyAlignment="1">
      <alignment horizontal="center" vertical="center" wrapText="1"/>
    </xf>
    <xf numFmtId="1" fontId="2" fillId="13" borderId="13" xfId="0" applyNumberFormat="1" applyFont="1" applyFill="1" applyBorder="1" applyAlignment="1">
      <alignment horizontal="center" vertical="center" wrapText="1"/>
    </xf>
    <xf numFmtId="164" fontId="1"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1" fontId="1" fillId="0" borderId="13" xfId="0" applyNumberFormat="1" applyFont="1" applyBorder="1" applyAlignment="1">
      <alignment vertical="center"/>
    </xf>
    <xf numFmtId="0" fontId="1" fillId="0" borderId="13" xfId="0" applyFont="1" applyBorder="1" applyAlignment="1">
      <alignment vertical="center" wrapText="1"/>
    </xf>
    <xf numFmtId="0" fontId="1" fillId="0" borderId="47" xfId="0" applyFont="1" applyBorder="1" applyAlignment="1">
      <alignment horizontal="center" vertical="center"/>
    </xf>
    <xf numFmtId="0" fontId="23" fillId="0" borderId="36" xfId="0" applyFont="1" applyBorder="1" applyAlignment="1">
      <alignment horizontal="center" vertical="center" wrapText="1"/>
    </xf>
    <xf numFmtId="0" fontId="2" fillId="25" borderId="68" xfId="0" applyFont="1" applyFill="1" applyBorder="1" applyAlignment="1">
      <alignment horizontal="center" vertical="center" wrapText="1"/>
    </xf>
    <xf numFmtId="0" fontId="23" fillId="0" borderId="69" xfId="0" applyFont="1" applyBorder="1" applyAlignment="1">
      <alignment horizontal="center" vertical="center"/>
    </xf>
    <xf numFmtId="0" fontId="1" fillId="0" borderId="69" xfId="0" applyFont="1" applyBorder="1" applyAlignment="1">
      <alignment horizontal="center" vertical="center" wrapText="1"/>
    </xf>
    <xf numFmtId="0" fontId="1" fillId="0" borderId="69" xfId="0" applyFont="1" applyFill="1" applyBorder="1" applyAlignment="1">
      <alignment horizontal="center" vertical="center" wrapText="1"/>
    </xf>
    <xf numFmtId="0" fontId="1" fillId="0" borderId="69" xfId="0" applyFont="1" applyBorder="1" applyAlignment="1">
      <alignment horizontal="left" vertical="center" wrapText="1"/>
    </xf>
    <xf numFmtId="0" fontId="1" fillId="0" borderId="69" xfId="0" applyFont="1" applyBorder="1" applyAlignment="1">
      <alignment horizontal="center" vertical="center"/>
    </xf>
    <xf numFmtId="166" fontId="1" fillId="0" borderId="69" xfId="0" applyNumberFormat="1" applyFont="1" applyBorder="1" applyAlignment="1">
      <alignment horizontal="center" vertical="center"/>
    </xf>
    <xf numFmtId="0" fontId="1" fillId="5" borderId="69" xfId="0" applyFont="1" applyFill="1" applyBorder="1" applyAlignment="1">
      <alignment horizontal="center" vertical="center"/>
    </xf>
    <xf numFmtId="1" fontId="2" fillId="3" borderId="69" xfId="0" applyNumberFormat="1" applyFont="1" applyFill="1" applyBorder="1" applyAlignment="1">
      <alignment horizontal="center" vertical="center" wrapText="1"/>
    </xf>
    <xf numFmtId="1" fontId="2" fillId="13" borderId="69" xfId="0" applyNumberFormat="1" applyFont="1" applyFill="1" applyBorder="1" applyAlignment="1">
      <alignment horizontal="center" vertical="center" wrapText="1"/>
    </xf>
    <xf numFmtId="0" fontId="2" fillId="5" borderId="69" xfId="0" applyFont="1" applyFill="1" applyBorder="1" applyAlignment="1">
      <alignment horizontal="center" vertical="center" wrapText="1"/>
    </xf>
    <xf numFmtId="164" fontId="1" fillId="0" borderId="69" xfId="0" applyNumberFormat="1" applyFont="1" applyBorder="1" applyAlignment="1">
      <alignment horizontal="center" vertical="center" wrapText="1"/>
    </xf>
    <xf numFmtId="1" fontId="1" fillId="0" borderId="69" xfId="0" applyNumberFormat="1" applyFont="1" applyBorder="1" applyAlignment="1">
      <alignment vertical="center"/>
    </xf>
    <xf numFmtId="0" fontId="1" fillId="0" borderId="69" xfId="0" applyFont="1" applyBorder="1" applyAlignment="1">
      <alignment vertical="center" wrapText="1"/>
    </xf>
    <xf numFmtId="0" fontId="1" fillId="0" borderId="69" xfId="6" applyNumberFormat="1" applyFont="1" applyFill="1" applyBorder="1" applyAlignment="1">
      <alignment vertical="center" wrapText="1"/>
    </xf>
    <xf numFmtId="0" fontId="1" fillId="17" borderId="69" xfId="0" applyFont="1" applyFill="1" applyBorder="1" applyAlignment="1">
      <alignment horizontal="center" vertical="center" wrapText="1"/>
    </xf>
    <xf numFmtId="0" fontId="1" fillId="0" borderId="70" xfId="0" applyFont="1" applyBorder="1" applyAlignment="1">
      <alignment horizontal="center" vertical="center"/>
    </xf>
    <xf numFmtId="0" fontId="1" fillId="0" borderId="13" xfId="0" applyFont="1" applyBorder="1" applyAlignment="1">
      <alignment horizontal="left" vertical="center" wrapText="1"/>
    </xf>
    <xf numFmtId="0" fontId="2" fillId="5" borderId="13" xfId="0" applyFont="1" applyFill="1" applyBorder="1" applyAlignment="1">
      <alignment horizontal="center" vertical="center"/>
    </xf>
    <xf numFmtId="1" fontId="1" fillId="0" borderId="13" xfId="6" applyNumberFormat="1" applyFont="1" applyFill="1" applyBorder="1" applyAlignment="1">
      <alignment vertical="center" wrapText="1"/>
    </xf>
    <xf numFmtId="0" fontId="1" fillId="17" borderId="13" xfId="0" applyFont="1" applyFill="1" applyBorder="1" applyAlignment="1">
      <alignment vertical="center" wrapText="1"/>
    </xf>
    <xf numFmtId="1" fontId="1" fillId="0" borderId="11" xfId="6" applyNumberFormat="1"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69" xfId="0" applyFont="1" applyBorder="1" applyAlignment="1">
      <alignment horizontal="left" vertical="center" wrapText="1"/>
    </xf>
    <xf numFmtId="0" fontId="2" fillId="5" borderId="69" xfId="0" applyFont="1" applyFill="1" applyBorder="1" applyAlignment="1">
      <alignment horizontal="center" vertical="center"/>
    </xf>
    <xf numFmtId="1" fontId="1" fillId="0" borderId="69" xfId="6" applyNumberFormat="1" applyFont="1" applyFill="1" applyBorder="1" applyAlignment="1">
      <alignment vertical="center" wrapText="1"/>
    </xf>
    <xf numFmtId="0" fontId="1" fillId="17" borderId="69" xfId="0" applyFont="1" applyFill="1" applyBorder="1" applyAlignment="1">
      <alignment vertical="center" wrapText="1"/>
    </xf>
    <xf numFmtId="0" fontId="1" fillId="0" borderId="13" xfId="0" applyFont="1" applyBorder="1" applyAlignment="1">
      <alignment vertical="center" wrapText="1"/>
    </xf>
    <xf numFmtId="0" fontId="1" fillId="7" borderId="53" xfId="0" applyFont="1" applyFill="1" applyBorder="1" applyAlignment="1">
      <alignment horizontal="left" vertical="center" wrapText="1"/>
    </xf>
    <xf numFmtId="0" fontId="21" fillId="7" borderId="53" xfId="0" applyFont="1" applyFill="1" applyBorder="1" applyAlignment="1">
      <alignment horizontal="left" vertical="center" wrapText="1"/>
    </xf>
    <xf numFmtId="0" fontId="21" fillId="0" borderId="53" xfId="1" applyFont="1" applyBorder="1" applyAlignment="1" applyProtection="1">
      <alignment horizontal="center" vertical="center" wrapText="1"/>
    </xf>
  </cellXfs>
  <cellStyles count="7">
    <cellStyle name="Hipervínculo" xfId="1" builtinId="8"/>
    <cellStyle name="Hipervínculo 2" xfId="4"/>
    <cellStyle name="Millares [0]" xfId="6" builtinId="6"/>
    <cellStyle name="Normal" xfId="0" builtinId="0"/>
    <cellStyle name="Normal 2 3" xfId="3"/>
    <cellStyle name="Normal 3" xfId="2"/>
    <cellStyle name="Porcentaje" xfId="5" builtinId="5"/>
  </cellStyles>
  <dxfs count="83">
    <dxf>
      <fill>
        <patternFill>
          <bgColor rgb="FFFF0000"/>
        </patternFill>
      </fill>
    </dxf>
    <dxf>
      <fill>
        <patternFill>
          <bgColor theme="9" tint="-0.24994659260841701"/>
        </patternFill>
      </fill>
    </dxf>
    <dxf>
      <fill>
        <patternFill>
          <bgColor rgb="FF00B050"/>
        </patternFill>
      </fill>
    </dxf>
    <dxf>
      <font>
        <color theme="0"/>
      </font>
    </dxf>
    <dxf>
      <fill>
        <patternFill>
          <bgColor rgb="FF00B050"/>
        </patternFill>
      </fill>
    </dxf>
    <dxf>
      <fill>
        <patternFill>
          <bgColor theme="9" tint="-0.24994659260841701"/>
        </patternFill>
      </fill>
    </dxf>
    <dxf>
      <fill>
        <patternFill>
          <bgColor rgb="FFFF0000"/>
        </patternFill>
      </fill>
    </dxf>
    <dxf>
      <fill>
        <patternFill>
          <bgColor rgb="FFFFFF00"/>
        </patternFill>
      </fill>
    </dxf>
    <dxf>
      <fill>
        <patternFill>
          <bgColor rgb="FF00B050"/>
        </patternFill>
      </fill>
    </dxf>
    <dxf>
      <fill>
        <patternFill>
          <bgColor theme="9" tint="-0.24994659260841701"/>
        </patternFill>
      </fill>
    </dxf>
    <dxf>
      <fill>
        <patternFill>
          <bgColor rgb="FFFF0000"/>
        </patternFill>
      </fill>
    </dxf>
    <dxf>
      <fill>
        <patternFill>
          <bgColor rgb="FFFFFF00"/>
        </patternFill>
      </fill>
    </dxf>
    <dxf>
      <fill>
        <patternFill>
          <bgColor rgb="FF00B050"/>
        </patternFill>
      </fill>
    </dxf>
    <dxf>
      <fill>
        <patternFill>
          <bgColor theme="9" tint="-0.24994659260841701"/>
        </patternFill>
      </fill>
    </dxf>
    <dxf>
      <fill>
        <patternFill>
          <bgColor rgb="FFFF0000"/>
        </patternFill>
      </fill>
    </dxf>
    <dxf>
      <fill>
        <patternFill>
          <bgColor rgb="FFFFFF00"/>
        </patternFill>
      </fill>
    </dxf>
    <dxf>
      <fill>
        <patternFill>
          <bgColor rgb="FF00B050"/>
        </patternFill>
      </fill>
    </dxf>
    <dxf>
      <fill>
        <patternFill>
          <bgColor theme="9" tint="-0.24994659260841701"/>
        </patternFill>
      </fill>
    </dxf>
    <dxf>
      <fill>
        <patternFill>
          <bgColor rgb="FFFF0000"/>
        </patternFill>
      </fill>
    </dxf>
    <dxf>
      <fill>
        <patternFill>
          <bgColor rgb="FFFFFF00"/>
        </patternFill>
      </fill>
    </dxf>
    <dxf>
      <fill>
        <patternFill>
          <bgColor rgb="FF00B050"/>
        </patternFill>
      </fill>
    </dxf>
    <dxf>
      <fill>
        <patternFill>
          <bgColor theme="9" tint="-0.24994659260841701"/>
        </patternFill>
      </fill>
    </dxf>
    <dxf>
      <fill>
        <patternFill>
          <bgColor rgb="FFFF0000"/>
        </patternFill>
      </fill>
    </dxf>
    <dxf>
      <fill>
        <patternFill>
          <bgColor rgb="FFFFFF00"/>
        </patternFill>
      </fill>
    </dxf>
    <dxf>
      <fill>
        <patternFill>
          <bgColor rgb="FF00B050"/>
        </patternFill>
      </fill>
    </dxf>
    <dxf>
      <fill>
        <patternFill>
          <bgColor theme="9" tint="-0.24994659260841701"/>
        </patternFill>
      </fill>
    </dxf>
    <dxf>
      <fill>
        <patternFill>
          <bgColor rgb="FFFF0000"/>
        </patternFill>
      </fill>
    </dxf>
    <dxf>
      <fill>
        <patternFill>
          <bgColor rgb="FFFFFF00"/>
        </patternFill>
      </fill>
    </dxf>
    <dxf>
      <fill>
        <patternFill>
          <bgColor rgb="FF00B050"/>
        </patternFill>
      </fill>
    </dxf>
    <dxf>
      <fill>
        <patternFill>
          <bgColor theme="9" tint="-0.24994659260841701"/>
        </patternFill>
      </fill>
    </dxf>
    <dxf>
      <fill>
        <patternFill>
          <bgColor rgb="FFFF0000"/>
        </patternFill>
      </fill>
    </dxf>
    <dxf>
      <fill>
        <patternFill>
          <bgColor rgb="FFFFFF00"/>
        </patternFill>
      </fill>
    </dxf>
    <dxf>
      <fill>
        <patternFill>
          <bgColor rgb="FF00B050"/>
        </patternFill>
      </fill>
    </dxf>
    <dxf>
      <fill>
        <patternFill>
          <bgColor theme="9" tint="-0.24994659260841701"/>
        </patternFill>
      </fill>
    </dxf>
    <dxf>
      <fill>
        <patternFill>
          <bgColor rgb="FFFF0000"/>
        </patternFill>
      </fill>
    </dxf>
    <dxf>
      <fill>
        <patternFill>
          <bgColor rgb="FFFFFF00"/>
        </patternFill>
      </fill>
    </dxf>
    <dxf>
      <fill>
        <patternFill>
          <bgColor rgb="FF00B050"/>
        </patternFill>
      </fill>
    </dxf>
    <dxf>
      <fill>
        <patternFill>
          <bgColor theme="9" tint="-0.24994659260841701"/>
        </patternFill>
      </fill>
    </dxf>
    <dxf>
      <fill>
        <patternFill>
          <bgColor rgb="FFFF000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00CC00"/>
        </patternFill>
      </fill>
    </dxf>
    <dxf>
      <fill>
        <patternFill>
          <bgColor rgb="FFFFFF00"/>
        </patternFill>
      </fill>
    </dxf>
    <dxf>
      <fill>
        <patternFill>
          <bgColor rgb="FFFF66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FF00"/>
        </patternFill>
      </fill>
    </dxf>
    <dxf>
      <font>
        <color rgb="FF9C6500"/>
      </font>
      <fill>
        <patternFill>
          <bgColor rgb="FFFFEB9C"/>
        </patternFill>
      </fill>
    </dxf>
    <dxf>
      <fill>
        <patternFill>
          <bgColor theme="9" tint="-0.24994659260841701"/>
        </patternFill>
      </fill>
    </dxf>
    <dxf>
      <fill>
        <patternFill>
          <bgColor rgb="FFFF0000"/>
        </patternFill>
      </fill>
    </dxf>
    <dxf>
      <fill>
        <patternFill>
          <bgColor rgb="FFFFFF00"/>
        </patternFill>
      </fill>
    </dxf>
    <dxf>
      <font>
        <color auto="1"/>
      </font>
      <fill>
        <patternFill>
          <bgColor rgb="FFFF0000"/>
        </patternFill>
      </fill>
    </dxf>
    <dxf>
      <font>
        <color rgb="FF9C6500"/>
      </font>
      <fill>
        <patternFill>
          <bgColor rgb="FFFFEB9C"/>
        </patternFill>
      </fill>
    </dxf>
    <dxf>
      <fill>
        <patternFill>
          <bgColor theme="9" tint="-0.24994659260841701"/>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theme="9" tint="-0.24994659260841701"/>
        </patternFill>
      </fill>
    </dxf>
    <dxf>
      <fill>
        <patternFill>
          <bgColor rgb="FFFF0000"/>
        </patternFill>
      </fill>
    </dxf>
    <dxf>
      <fill>
        <patternFill>
          <bgColor rgb="FFFFFF00"/>
        </patternFill>
      </fill>
    </dxf>
    <dxf>
      <font>
        <color auto="1"/>
      </font>
      <fill>
        <patternFill>
          <bgColor rgb="FFFFFF00"/>
        </patternFill>
      </fill>
    </dxf>
    <dxf>
      <fill>
        <patternFill>
          <bgColor rgb="FFFF6600"/>
        </patternFill>
      </fill>
    </dxf>
  </dxfs>
  <tableStyles count="0" defaultTableStyle="TableStyleMedium9" defaultPivotStyle="PivotStyleLight16"/>
  <colors>
    <mruColors>
      <color rgb="FF00FF00"/>
      <color rgb="FF00CC00"/>
      <color rgb="FFFF9900"/>
      <color rgb="FF006600"/>
      <color rgb="FFFFCC99"/>
      <color rgb="FFFFFF99"/>
      <color rgb="FFFF6600"/>
      <color rgb="FFCC99FF"/>
      <color rgb="FFCC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F0000"/>
              </a:solidFill>
            </c:spPr>
            <c:extLst xmlns:c16r2="http://schemas.microsoft.com/office/drawing/2015/06/chart">
              <c:ext xmlns:c16="http://schemas.microsoft.com/office/drawing/2014/chart" uri="{C3380CC4-5D6E-409C-BE32-E72D297353CC}">
                <c16:uniqueId val="{00000001-A798-45D1-B3F6-C8EB971F49CA}"/>
              </c:ext>
            </c:extLst>
          </c:dPt>
          <c:dLbls>
            <c:spPr>
              <a:noFill/>
              <a:ln>
                <a:noFill/>
              </a:ln>
              <a:effectLst/>
            </c:spPr>
            <c:txPr>
              <a:bodyPr/>
              <a:lstStyle/>
              <a:p>
                <a:pPr>
                  <a:defRPr sz="2000" b="1"/>
                </a:pPr>
                <a:endParaRPr lang="es-419"/>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'MATRIZ RIESGOS'!$N$58:$N$61</c:f>
              <c:strCache>
                <c:ptCount val="4"/>
                <c:pt idx="0">
                  <c:v>ZONA CALOR  EXTREMA</c:v>
                </c:pt>
                <c:pt idx="1">
                  <c:v>ZONA CALOR  ALTA</c:v>
                </c:pt>
                <c:pt idx="2">
                  <c:v>ZONA DE CALOR MODERADA</c:v>
                </c:pt>
                <c:pt idx="3">
                  <c:v>ZONA DE CALOR  BAJA</c:v>
                </c:pt>
              </c:strCache>
            </c:strRef>
          </c:cat>
          <c:val>
            <c:numRef>
              <c:f>'MATRIZ RIESGOS'!$O$58:$O$61</c:f>
              <c:numCache>
                <c:formatCode>General</c:formatCode>
                <c:ptCount val="4"/>
                <c:pt idx="0">
                  <c:v>5</c:v>
                </c:pt>
                <c:pt idx="1">
                  <c:v>0</c:v>
                </c:pt>
                <c:pt idx="2">
                  <c:v>0</c:v>
                </c:pt>
                <c:pt idx="3">
                  <c:v>0</c:v>
                </c:pt>
              </c:numCache>
            </c:numRef>
          </c:val>
          <c:extLst xmlns:c16r2="http://schemas.microsoft.com/office/drawing/2015/06/chart">
            <c:ext xmlns:c16="http://schemas.microsoft.com/office/drawing/2014/chart" uri="{C3380CC4-5D6E-409C-BE32-E72D297353CC}">
              <c16:uniqueId val="{00000002-A798-45D1-B3F6-C8EB971F49CA}"/>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RIESGOS RESIDUALES - ZONA DE CALOR</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F0000"/>
              </a:solidFill>
            </c:spPr>
            <c:extLst xmlns:c16r2="http://schemas.microsoft.com/office/drawing/2015/06/chart">
              <c:ext xmlns:c16="http://schemas.microsoft.com/office/drawing/2014/chart" uri="{C3380CC4-5D6E-409C-BE32-E72D297353CC}">
                <c16:uniqueId val="{00000001-EAF9-46D1-B7B4-7E52ECEAE443}"/>
              </c:ext>
            </c:extLst>
          </c:dPt>
          <c:dLbls>
            <c:spPr>
              <a:noFill/>
              <a:ln>
                <a:noFill/>
              </a:ln>
              <a:effectLst/>
            </c:spPr>
            <c:txPr>
              <a:bodyPr/>
              <a:lstStyle/>
              <a:p>
                <a:pPr>
                  <a:defRPr sz="1800" b="1"/>
                </a:pPr>
                <a:endParaRPr lang="es-419"/>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'MATRIZ RIESGOS'!$AS$58:$AS$61</c:f>
              <c:strCache>
                <c:ptCount val="4"/>
                <c:pt idx="0">
                  <c:v>ZONA CALOR  EXTREMA</c:v>
                </c:pt>
                <c:pt idx="1">
                  <c:v>ZONA CALOR  ALTA</c:v>
                </c:pt>
                <c:pt idx="2">
                  <c:v>ZONA DE CALOR MODERADA</c:v>
                </c:pt>
                <c:pt idx="3">
                  <c:v>ZONA DE CALOR  BAJA</c:v>
                </c:pt>
              </c:strCache>
            </c:strRef>
          </c:cat>
          <c:val>
            <c:numRef>
              <c:f>'MATRIZ RIESGOS'!$AT$58:$AT$61</c:f>
              <c:numCache>
                <c:formatCode>General</c:formatCode>
                <c:ptCount val="4"/>
                <c:pt idx="0">
                  <c:v>5</c:v>
                </c:pt>
                <c:pt idx="1">
                  <c:v>0</c:v>
                </c:pt>
                <c:pt idx="2">
                  <c:v>0</c:v>
                </c:pt>
                <c:pt idx="3">
                  <c:v>0</c:v>
                </c:pt>
              </c:numCache>
            </c:numRef>
          </c:val>
          <c:extLst xmlns:c16r2="http://schemas.microsoft.com/office/drawing/2015/06/chart">
            <c:ext xmlns:c16="http://schemas.microsoft.com/office/drawing/2014/chart" uri="{C3380CC4-5D6E-409C-BE32-E72D297353CC}">
              <c16:uniqueId val="{00000002-EAF9-46D1-B7B4-7E52ECEAE443}"/>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19051</xdr:colOff>
      <xdr:row>0</xdr:row>
      <xdr:rowOff>19050</xdr:rowOff>
    </xdr:from>
    <xdr:to>
      <xdr:col>2</xdr:col>
      <xdr:colOff>3590926</xdr:colOff>
      <xdr:row>5</xdr:row>
      <xdr:rowOff>66675</xdr:rowOff>
    </xdr:to>
    <xdr:grpSp>
      <xdr:nvGrpSpPr>
        <xdr:cNvPr id="3" name="9 Grupo">
          <a:extLst>
            <a:ext uri="{FF2B5EF4-FFF2-40B4-BE49-F238E27FC236}">
              <a16:creationId xmlns:a16="http://schemas.microsoft.com/office/drawing/2014/main" xmlns="" id="{00000000-0008-0000-0000-000003000000}"/>
            </a:ext>
          </a:extLst>
        </xdr:cNvPr>
        <xdr:cNvGrpSpPr>
          <a:grpSpLocks/>
        </xdr:cNvGrpSpPr>
      </xdr:nvGrpSpPr>
      <xdr:grpSpPr bwMode="auto">
        <a:xfrm>
          <a:off x="19051" y="19050"/>
          <a:ext cx="5695950" cy="857250"/>
          <a:chOff x="19050" y="23132"/>
          <a:chExt cx="6843032" cy="1038225"/>
        </a:xfrm>
      </xdr:grpSpPr>
      <xdr:grpSp>
        <xdr:nvGrpSpPr>
          <xdr:cNvPr id="4" name="Group 10">
            <a:extLst>
              <a:ext uri="{FF2B5EF4-FFF2-40B4-BE49-F238E27FC236}">
                <a16:creationId xmlns:a16="http://schemas.microsoft.com/office/drawing/2014/main" xmlns="" id="{00000000-0008-0000-0000-000004000000}"/>
              </a:ext>
            </a:extLst>
          </xdr:cNvPr>
          <xdr:cNvGrpSpPr>
            <a:grpSpLocks noChangeAspect="1"/>
          </xdr:cNvGrpSpPr>
        </xdr:nvGrpSpPr>
        <xdr:grpSpPr bwMode="auto">
          <a:xfrm>
            <a:off x="19050" y="23132"/>
            <a:ext cx="6843032" cy="1038225"/>
            <a:chOff x="2126" y="1698"/>
            <a:chExt cx="8597" cy="1754"/>
          </a:xfrm>
        </xdr:grpSpPr>
        <xdr:sp macro="" textlink="">
          <xdr:nvSpPr>
            <xdr:cNvPr id="6" name="AutoShape 11">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126" y="1698"/>
              <a:ext cx="8597" cy="1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Rectangle 12">
              <a:extLst>
                <a:ext uri="{FF2B5EF4-FFF2-40B4-BE49-F238E27FC236}">
                  <a16:creationId xmlns:a16="http://schemas.microsoft.com/office/drawing/2014/main" xmlns="" id="{00000000-0008-0000-0000-000007000000}"/>
                </a:ext>
              </a:extLst>
            </xdr:cNvPr>
            <xdr:cNvSpPr>
              <a:spLocks noChangeArrowheads="1"/>
            </xdr:cNvSpPr>
          </xdr:nvSpPr>
          <xdr:spPr bwMode="auto">
            <a:xfrm>
              <a:off x="2126" y="1698"/>
              <a:ext cx="8597" cy="1754"/>
            </a:xfrm>
            <a:prstGeom prst="rect">
              <a:avLst/>
            </a:prstGeom>
            <a:solidFill>
              <a:srgbClr val="FFFFFF"/>
            </a:solidFill>
            <a:ln w="9525">
              <a:solidFill>
                <a:srgbClr val="000000"/>
              </a:solidFill>
              <a:miter lim="800000"/>
              <a:headEnd/>
              <a:tailEnd/>
            </a:ln>
          </xdr:spPr>
        </xdr:sp>
        <xdr:sp macro="" textlink="">
          <xdr:nvSpPr>
            <xdr:cNvPr id="8" name="Rectangle 13">
              <a:extLst>
                <a:ext uri="{FF2B5EF4-FFF2-40B4-BE49-F238E27FC236}">
                  <a16:creationId xmlns:a16="http://schemas.microsoft.com/office/drawing/2014/main" xmlns="" id="{00000000-0008-0000-0000-000008000000}"/>
                </a:ext>
              </a:extLst>
            </xdr:cNvPr>
            <xdr:cNvSpPr>
              <a:spLocks noChangeArrowheads="1"/>
            </xdr:cNvSpPr>
          </xdr:nvSpPr>
          <xdr:spPr bwMode="auto">
            <a:xfrm>
              <a:off x="7649" y="1698"/>
              <a:ext cx="3074" cy="1754"/>
            </a:xfrm>
            <a:prstGeom prst="rect">
              <a:avLst/>
            </a:prstGeom>
            <a:solidFill>
              <a:srgbClr val="FFFFFF"/>
            </a:solidFill>
            <a:ln w="9525">
              <a:solidFill>
                <a:srgbClr val="000000"/>
              </a:solidFill>
              <a:miter lim="800000"/>
              <a:headEnd/>
              <a:tailEnd/>
            </a:ln>
          </xdr:spPr>
        </xdr:sp>
        <xdr:sp macro="" textlink="">
          <xdr:nvSpPr>
            <xdr:cNvPr id="9" name="Rectangle 16">
              <a:extLst>
                <a:ext uri="{FF2B5EF4-FFF2-40B4-BE49-F238E27FC236}">
                  <a16:creationId xmlns:a16="http://schemas.microsoft.com/office/drawing/2014/main" xmlns="" id="{00000000-0008-0000-0000-000009000000}"/>
                </a:ext>
              </a:extLst>
            </xdr:cNvPr>
            <xdr:cNvSpPr>
              <a:spLocks noChangeArrowheads="1"/>
            </xdr:cNvSpPr>
          </xdr:nvSpPr>
          <xdr:spPr bwMode="auto">
            <a:xfrm>
              <a:off x="4209" y="1698"/>
              <a:ext cx="3616" cy="175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1">
                <a:defRPr sz="1000"/>
              </a:pPr>
              <a:endParaRPr lang="es-ES" sz="1100" b="1" i="0" strike="noStrike">
                <a:solidFill>
                  <a:srgbClr val="000000"/>
                </a:solidFill>
                <a:latin typeface="Arial" pitchFamily="34" charset="0"/>
                <a:cs typeface="Arial" pitchFamily="34" charset="0"/>
              </a:endParaRPr>
            </a:p>
            <a:p>
              <a:pPr algn="ctr" rtl="1">
                <a:defRPr sz="1000"/>
              </a:pPr>
              <a:endParaRPr lang="es-ES" sz="1100" b="1" i="0" strike="noStrike">
                <a:solidFill>
                  <a:srgbClr val="000000"/>
                </a:solidFill>
                <a:latin typeface="Arial" pitchFamily="34" charset="0"/>
                <a:cs typeface="Arial" pitchFamily="34" charset="0"/>
              </a:endParaRPr>
            </a:p>
            <a:p>
              <a:pPr algn="ctr" rtl="1">
                <a:defRPr sz="1000"/>
              </a:pPr>
              <a:r>
                <a:rPr lang="es-ES" sz="1100" b="1" i="0" strike="noStrike">
                  <a:solidFill>
                    <a:srgbClr val="000000"/>
                  </a:solidFill>
                  <a:latin typeface="Arial" pitchFamily="34" charset="0"/>
                  <a:cs typeface="Arial" pitchFamily="34" charset="0"/>
                </a:rPr>
                <a:t>CONCEPTOS BASICOS </a:t>
              </a:r>
            </a:p>
            <a:p>
              <a:pPr algn="ctr" rtl="1">
                <a:defRPr sz="1000"/>
              </a:pPr>
              <a:r>
                <a:rPr lang="es-ES" sz="1100" b="1" i="0" strike="noStrike">
                  <a:solidFill>
                    <a:srgbClr val="000000"/>
                  </a:solidFill>
                  <a:latin typeface="Times New Roman"/>
                  <a:cs typeface="Times New Roman"/>
                </a:rPr>
                <a:t>PROCESO DIRECCIONAMIENTO ESTRATÉGICO</a:t>
              </a:r>
            </a:p>
            <a:p>
              <a:pPr algn="ctr" rtl="1">
                <a:defRPr sz="1000"/>
              </a:pPr>
              <a:endParaRPr lang="es-ES" sz="1100" b="1" i="0" strike="noStrike">
                <a:solidFill>
                  <a:srgbClr val="000000"/>
                </a:solidFill>
                <a:latin typeface="Times New Roman"/>
                <a:cs typeface="Times New Roman"/>
              </a:endParaRPr>
            </a:p>
          </xdr:txBody>
        </xdr:sp>
        <xdr:sp macro="" textlink="">
          <xdr:nvSpPr>
            <xdr:cNvPr id="10" name="Rectangle 17">
              <a:extLst>
                <a:ext uri="{FF2B5EF4-FFF2-40B4-BE49-F238E27FC236}">
                  <a16:creationId xmlns:a16="http://schemas.microsoft.com/office/drawing/2014/main" xmlns="" id="{00000000-0008-0000-0000-00000A000000}"/>
                </a:ext>
              </a:extLst>
            </xdr:cNvPr>
            <xdr:cNvSpPr>
              <a:spLocks noChangeArrowheads="1"/>
            </xdr:cNvSpPr>
          </xdr:nvSpPr>
          <xdr:spPr bwMode="auto">
            <a:xfrm>
              <a:off x="2126" y="1698"/>
              <a:ext cx="2092" cy="1754"/>
            </a:xfrm>
            <a:prstGeom prst="rect">
              <a:avLst/>
            </a:prstGeom>
            <a:solidFill>
              <a:srgbClr val="FFFFFF"/>
            </a:solidFill>
            <a:ln w="9525">
              <a:solidFill>
                <a:srgbClr val="000000"/>
              </a:solidFill>
              <a:miter lim="800000"/>
              <a:headEnd/>
              <a:tailEnd/>
            </a:ln>
          </xdr:spPr>
        </xdr:sp>
      </xdr:grpSp>
      <xdr:pic>
        <xdr:nvPicPr>
          <xdr:cNvPr id="5" name="10 Imagen" descr="ESCUDO DE BELLO[1].JPG">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852" y="66675"/>
            <a:ext cx="9239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2</xdr:col>
      <xdr:colOff>1781175</xdr:colOff>
      <xdr:row>0</xdr:row>
      <xdr:rowOff>95250</xdr:rowOff>
    </xdr:from>
    <xdr:to>
      <xdr:col>2</xdr:col>
      <xdr:colOff>3390900</xdr:colOff>
      <xdr:row>4</xdr:row>
      <xdr:rowOff>76200</xdr:rowOff>
    </xdr:to>
    <xdr:pic>
      <xdr:nvPicPr>
        <xdr:cNvPr id="11" name="Imagen 11">
          <a:extLst>
            <a:ext uri="{FF2B5EF4-FFF2-40B4-BE49-F238E27FC236}">
              <a16:creationId xmlns:a16="http://schemas.microsoft.com/office/drawing/2014/main" xmlns=""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2019" b="14645"/>
        <a:stretch>
          <a:fillRect/>
        </a:stretch>
      </xdr:blipFill>
      <xdr:spPr bwMode="auto">
        <a:xfrm>
          <a:off x="3905250" y="95250"/>
          <a:ext cx="16097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0</xdr:row>
      <xdr:rowOff>19050</xdr:rowOff>
    </xdr:from>
    <xdr:to>
      <xdr:col>2</xdr:col>
      <xdr:colOff>3590926</xdr:colOff>
      <xdr:row>5</xdr:row>
      <xdr:rowOff>66675</xdr:rowOff>
    </xdr:to>
    <xdr:grpSp>
      <xdr:nvGrpSpPr>
        <xdr:cNvPr id="3" name="9 Grupo">
          <a:extLst>
            <a:ext uri="{FF2B5EF4-FFF2-40B4-BE49-F238E27FC236}">
              <a16:creationId xmlns:a16="http://schemas.microsoft.com/office/drawing/2014/main" xmlns="" id="{00000000-0008-0000-0100-000003000000}"/>
            </a:ext>
          </a:extLst>
        </xdr:cNvPr>
        <xdr:cNvGrpSpPr>
          <a:grpSpLocks/>
        </xdr:cNvGrpSpPr>
      </xdr:nvGrpSpPr>
      <xdr:grpSpPr bwMode="auto">
        <a:xfrm>
          <a:off x="19051" y="19050"/>
          <a:ext cx="6029325" cy="857250"/>
          <a:chOff x="19050" y="23132"/>
          <a:chExt cx="6843032" cy="1038225"/>
        </a:xfrm>
      </xdr:grpSpPr>
      <xdr:grpSp>
        <xdr:nvGrpSpPr>
          <xdr:cNvPr id="4" name="Group 10">
            <a:extLst>
              <a:ext uri="{FF2B5EF4-FFF2-40B4-BE49-F238E27FC236}">
                <a16:creationId xmlns:a16="http://schemas.microsoft.com/office/drawing/2014/main" xmlns="" id="{00000000-0008-0000-0100-000004000000}"/>
              </a:ext>
            </a:extLst>
          </xdr:cNvPr>
          <xdr:cNvGrpSpPr>
            <a:grpSpLocks noChangeAspect="1"/>
          </xdr:cNvGrpSpPr>
        </xdr:nvGrpSpPr>
        <xdr:grpSpPr bwMode="auto">
          <a:xfrm>
            <a:off x="19050" y="23132"/>
            <a:ext cx="6843032" cy="1038225"/>
            <a:chOff x="2126" y="1698"/>
            <a:chExt cx="8597" cy="1754"/>
          </a:xfrm>
        </xdr:grpSpPr>
        <xdr:sp macro="" textlink="">
          <xdr:nvSpPr>
            <xdr:cNvPr id="6" name="AutoShape 11">
              <a:extLst>
                <a:ext uri="{FF2B5EF4-FFF2-40B4-BE49-F238E27FC236}">
                  <a16:creationId xmlns:a16="http://schemas.microsoft.com/office/drawing/2014/main" xmlns="" id="{00000000-0008-0000-0100-000006000000}"/>
                </a:ext>
              </a:extLst>
            </xdr:cNvPr>
            <xdr:cNvSpPr>
              <a:spLocks noChangeAspect="1" noChangeArrowheads="1"/>
            </xdr:cNvSpPr>
          </xdr:nvSpPr>
          <xdr:spPr bwMode="auto">
            <a:xfrm>
              <a:off x="2126" y="1698"/>
              <a:ext cx="8597" cy="1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Rectangle 12">
              <a:extLst>
                <a:ext uri="{FF2B5EF4-FFF2-40B4-BE49-F238E27FC236}">
                  <a16:creationId xmlns:a16="http://schemas.microsoft.com/office/drawing/2014/main" xmlns="" id="{00000000-0008-0000-0100-000007000000}"/>
                </a:ext>
              </a:extLst>
            </xdr:cNvPr>
            <xdr:cNvSpPr>
              <a:spLocks noChangeArrowheads="1"/>
            </xdr:cNvSpPr>
          </xdr:nvSpPr>
          <xdr:spPr bwMode="auto">
            <a:xfrm>
              <a:off x="2126" y="1698"/>
              <a:ext cx="8597" cy="1754"/>
            </a:xfrm>
            <a:prstGeom prst="rect">
              <a:avLst/>
            </a:prstGeom>
            <a:solidFill>
              <a:srgbClr val="FFFFFF"/>
            </a:solidFill>
            <a:ln w="9525">
              <a:solidFill>
                <a:srgbClr val="000000"/>
              </a:solidFill>
              <a:miter lim="800000"/>
              <a:headEnd/>
              <a:tailEnd/>
            </a:ln>
          </xdr:spPr>
        </xdr:sp>
        <xdr:sp macro="" textlink="">
          <xdr:nvSpPr>
            <xdr:cNvPr id="8" name="Rectangle 13">
              <a:extLst>
                <a:ext uri="{FF2B5EF4-FFF2-40B4-BE49-F238E27FC236}">
                  <a16:creationId xmlns:a16="http://schemas.microsoft.com/office/drawing/2014/main" xmlns="" id="{00000000-0008-0000-0100-000008000000}"/>
                </a:ext>
              </a:extLst>
            </xdr:cNvPr>
            <xdr:cNvSpPr>
              <a:spLocks noChangeArrowheads="1"/>
            </xdr:cNvSpPr>
          </xdr:nvSpPr>
          <xdr:spPr bwMode="auto">
            <a:xfrm>
              <a:off x="7649" y="1698"/>
              <a:ext cx="3074" cy="1754"/>
            </a:xfrm>
            <a:prstGeom prst="rect">
              <a:avLst/>
            </a:prstGeom>
            <a:solidFill>
              <a:srgbClr val="FFFFFF"/>
            </a:solidFill>
            <a:ln w="9525">
              <a:solidFill>
                <a:srgbClr val="000000"/>
              </a:solidFill>
              <a:miter lim="800000"/>
              <a:headEnd/>
              <a:tailEnd/>
            </a:ln>
          </xdr:spPr>
        </xdr:sp>
        <xdr:sp macro="" textlink="">
          <xdr:nvSpPr>
            <xdr:cNvPr id="9" name="Rectangle 16">
              <a:extLst>
                <a:ext uri="{FF2B5EF4-FFF2-40B4-BE49-F238E27FC236}">
                  <a16:creationId xmlns:a16="http://schemas.microsoft.com/office/drawing/2014/main" xmlns="" id="{00000000-0008-0000-0100-000009000000}"/>
                </a:ext>
              </a:extLst>
            </xdr:cNvPr>
            <xdr:cNvSpPr>
              <a:spLocks noChangeArrowheads="1"/>
            </xdr:cNvSpPr>
          </xdr:nvSpPr>
          <xdr:spPr bwMode="auto">
            <a:xfrm>
              <a:off x="4209" y="1698"/>
              <a:ext cx="3616" cy="175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1">
                <a:defRPr sz="1000"/>
              </a:pPr>
              <a:endParaRPr lang="es-ES" sz="1100" b="1" i="0" strike="noStrike">
                <a:solidFill>
                  <a:srgbClr val="000000"/>
                </a:solidFill>
                <a:latin typeface="Arial" pitchFamily="34" charset="0"/>
                <a:cs typeface="Arial" pitchFamily="34" charset="0"/>
              </a:endParaRPr>
            </a:p>
            <a:p>
              <a:pPr algn="ctr" rtl="1">
                <a:defRPr sz="1000"/>
              </a:pPr>
              <a:endParaRPr lang="es-ES" sz="1100" b="1" i="0" strike="noStrike">
                <a:solidFill>
                  <a:srgbClr val="000000"/>
                </a:solidFill>
                <a:latin typeface="Arial" pitchFamily="34" charset="0"/>
                <a:cs typeface="Arial" pitchFamily="34" charset="0"/>
              </a:endParaRPr>
            </a:p>
            <a:p>
              <a:pPr algn="ctr" rtl="1">
                <a:defRPr sz="1000"/>
              </a:pPr>
              <a:r>
                <a:rPr lang="es-ES" sz="1100" b="1" i="0" strike="noStrike">
                  <a:solidFill>
                    <a:srgbClr val="000000"/>
                  </a:solidFill>
                  <a:latin typeface="Arial" pitchFamily="34" charset="0"/>
                  <a:cs typeface="Arial" pitchFamily="34" charset="0"/>
                </a:rPr>
                <a:t>TIPOLOGIA</a:t>
              </a:r>
              <a:r>
                <a:rPr lang="es-ES" sz="1100" b="1" i="0" strike="noStrike" baseline="0">
                  <a:solidFill>
                    <a:srgbClr val="000000"/>
                  </a:solidFill>
                  <a:latin typeface="Arial" pitchFamily="34" charset="0"/>
                  <a:cs typeface="Arial" pitchFamily="34" charset="0"/>
                </a:rPr>
                <a:t> DE RIESGOS</a:t>
              </a:r>
              <a:endParaRPr lang="es-ES" sz="1100" b="1" i="0" strike="noStrike">
                <a:solidFill>
                  <a:srgbClr val="000000"/>
                </a:solidFill>
                <a:latin typeface="Arial" pitchFamily="34" charset="0"/>
                <a:cs typeface="Arial" pitchFamily="34" charset="0"/>
              </a:endParaRPr>
            </a:p>
            <a:p>
              <a:pPr algn="ctr" rtl="1">
                <a:defRPr sz="1000"/>
              </a:pPr>
              <a:r>
                <a:rPr lang="es-ES" sz="1100" b="1" i="0" strike="noStrike">
                  <a:solidFill>
                    <a:srgbClr val="000000"/>
                  </a:solidFill>
                  <a:latin typeface="Times New Roman"/>
                  <a:cs typeface="Times New Roman"/>
                </a:rPr>
                <a:t>PROCESO DIRECCIONAMIENTO ESTRATÉGICO</a:t>
              </a:r>
            </a:p>
            <a:p>
              <a:pPr algn="ctr" rtl="1">
                <a:defRPr sz="1000"/>
              </a:pPr>
              <a:endParaRPr lang="es-ES" sz="1100" b="1" i="0" strike="noStrike">
                <a:solidFill>
                  <a:srgbClr val="000000"/>
                </a:solidFill>
                <a:latin typeface="Times New Roman"/>
                <a:cs typeface="Times New Roman"/>
              </a:endParaRPr>
            </a:p>
          </xdr:txBody>
        </xdr:sp>
        <xdr:sp macro="" textlink="">
          <xdr:nvSpPr>
            <xdr:cNvPr id="10" name="Rectangle 17">
              <a:extLst>
                <a:ext uri="{FF2B5EF4-FFF2-40B4-BE49-F238E27FC236}">
                  <a16:creationId xmlns:a16="http://schemas.microsoft.com/office/drawing/2014/main" xmlns="" id="{00000000-0008-0000-0100-00000A000000}"/>
                </a:ext>
              </a:extLst>
            </xdr:cNvPr>
            <xdr:cNvSpPr>
              <a:spLocks noChangeArrowheads="1"/>
            </xdr:cNvSpPr>
          </xdr:nvSpPr>
          <xdr:spPr bwMode="auto">
            <a:xfrm>
              <a:off x="2126" y="1698"/>
              <a:ext cx="2092" cy="1754"/>
            </a:xfrm>
            <a:prstGeom prst="rect">
              <a:avLst/>
            </a:prstGeom>
            <a:solidFill>
              <a:srgbClr val="FFFFFF"/>
            </a:solidFill>
            <a:ln w="9525">
              <a:solidFill>
                <a:srgbClr val="000000"/>
              </a:solidFill>
              <a:miter lim="800000"/>
              <a:headEnd/>
              <a:tailEnd/>
            </a:ln>
          </xdr:spPr>
        </xdr:sp>
      </xdr:grpSp>
      <xdr:pic>
        <xdr:nvPicPr>
          <xdr:cNvPr id="5" name="10 Imagen" descr="ESCUDO DE BELLO[1].JPG">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852" y="66675"/>
            <a:ext cx="9239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2</xdr:col>
      <xdr:colOff>1781175</xdr:colOff>
      <xdr:row>0</xdr:row>
      <xdr:rowOff>95250</xdr:rowOff>
    </xdr:from>
    <xdr:to>
      <xdr:col>2</xdr:col>
      <xdr:colOff>3390900</xdr:colOff>
      <xdr:row>4</xdr:row>
      <xdr:rowOff>76200</xdr:rowOff>
    </xdr:to>
    <xdr:pic>
      <xdr:nvPicPr>
        <xdr:cNvPr id="11" name="Imagen 11">
          <a:extLst>
            <a:ext uri="{FF2B5EF4-FFF2-40B4-BE49-F238E27FC236}">
              <a16:creationId xmlns:a16="http://schemas.microsoft.com/office/drawing/2014/main" xmlns="" id="{00000000-0008-0000-01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2019" b="14645"/>
        <a:stretch>
          <a:fillRect/>
        </a:stretch>
      </xdr:blipFill>
      <xdr:spPr bwMode="auto">
        <a:xfrm>
          <a:off x="3905250" y="95250"/>
          <a:ext cx="16097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9525</xdr:rowOff>
    </xdr:from>
    <xdr:to>
      <xdr:col>7</xdr:col>
      <xdr:colOff>1409700</xdr:colOff>
      <xdr:row>5</xdr:row>
      <xdr:rowOff>95250</xdr:rowOff>
    </xdr:to>
    <xdr:grpSp>
      <xdr:nvGrpSpPr>
        <xdr:cNvPr id="3" name="Grupo 2">
          <a:extLst>
            <a:ext uri="{FF2B5EF4-FFF2-40B4-BE49-F238E27FC236}">
              <a16:creationId xmlns:a16="http://schemas.microsoft.com/office/drawing/2014/main" xmlns="" id="{00000000-0008-0000-0200-000003000000}"/>
            </a:ext>
          </a:extLst>
        </xdr:cNvPr>
        <xdr:cNvGrpSpPr/>
      </xdr:nvGrpSpPr>
      <xdr:grpSpPr>
        <a:xfrm>
          <a:off x="19050" y="9525"/>
          <a:ext cx="10058400" cy="895350"/>
          <a:chOff x="19050" y="9525"/>
          <a:chExt cx="10687050" cy="1038225"/>
        </a:xfrm>
      </xdr:grpSpPr>
      <xdr:grpSp>
        <xdr:nvGrpSpPr>
          <xdr:cNvPr id="4" name="Group 10">
            <a:extLst>
              <a:ext uri="{FF2B5EF4-FFF2-40B4-BE49-F238E27FC236}">
                <a16:creationId xmlns:a16="http://schemas.microsoft.com/office/drawing/2014/main" xmlns="" id="{00000000-0008-0000-0200-000004000000}"/>
              </a:ext>
            </a:extLst>
          </xdr:cNvPr>
          <xdr:cNvGrpSpPr>
            <a:grpSpLocks noChangeAspect="1"/>
          </xdr:cNvGrpSpPr>
        </xdr:nvGrpSpPr>
        <xdr:grpSpPr bwMode="auto">
          <a:xfrm>
            <a:off x="19050" y="9525"/>
            <a:ext cx="10687050" cy="1038225"/>
            <a:chOff x="2126" y="1698"/>
            <a:chExt cx="8921" cy="1754"/>
          </a:xfrm>
        </xdr:grpSpPr>
        <xdr:sp macro="" textlink="">
          <xdr:nvSpPr>
            <xdr:cNvPr id="7" name="AutoShape 11">
              <a:extLst>
                <a:ext uri="{FF2B5EF4-FFF2-40B4-BE49-F238E27FC236}">
                  <a16:creationId xmlns:a16="http://schemas.microsoft.com/office/drawing/2014/main" xmlns="" id="{00000000-0008-0000-0200-000007000000}"/>
                </a:ext>
              </a:extLst>
            </xdr:cNvPr>
            <xdr:cNvSpPr>
              <a:spLocks noChangeAspect="1" noChangeArrowheads="1"/>
            </xdr:cNvSpPr>
          </xdr:nvSpPr>
          <xdr:spPr bwMode="auto">
            <a:xfrm>
              <a:off x="2126" y="1698"/>
              <a:ext cx="8894" cy="1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12">
              <a:extLst>
                <a:ext uri="{FF2B5EF4-FFF2-40B4-BE49-F238E27FC236}">
                  <a16:creationId xmlns:a16="http://schemas.microsoft.com/office/drawing/2014/main" xmlns="" id="{00000000-0008-0000-0200-000008000000}"/>
                </a:ext>
              </a:extLst>
            </xdr:cNvPr>
            <xdr:cNvSpPr>
              <a:spLocks noChangeArrowheads="1"/>
            </xdr:cNvSpPr>
          </xdr:nvSpPr>
          <xdr:spPr bwMode="auto">
            <a:xfrm>
              <a:off x="2126" y="1698"/>
              <a:ext cx="8846" cy="1754"/>
            </a:xfrm>
            <a:prstGeom prst="rect">
              <a:avLst/>
            </a:prstGeom>
            <a:solidFill>
              <a:srgbClr val="FFFFFF"/>
            </a:solidFill>
            <a:ln w="9525">
              <a:solidFill>
                <a:srgbClr val="000000"/>
              </a:solidFill>
              <a:miter lim="800000"/>
              <a:headEnd/>
              <a:tailEnd/>
            </a:ln>
          </xdr:spPr>
        </xdr:sp>
        <xdr:sp macro="" textlink="">
          <xdr:nvSpPr>
            <xdr:cNvPr id="9" name="Rectangle 13">
              <a:extLst>
                <a:ext uri="{FF2B5EF4-FFF2-40B4-BE49-F238E27FC236}">
                  <a16:creationId xmlns:a16="http://schemas.microsoft.com/office/drawing/2014/main" xmlns="" id="{00000000-0008-0000-0200-000009000000}"/>
                </a:ext>
              </a:extLst>
            </xdr:cNvPr>
            <xdr:cNvSpPr>
              <a:spLocks noChangeArrowheads="1"/>
            </xdr:cNvSpPr>
          </xdr:nvSpPr>
          <xdr:spPr bwMode="auto">
            <a:xfrm>
              <a:off x="9081" y="1698"/>
              <a:ext cx="1966" cy="1754"/>
            </a:xfrm>
            <a:prstGeom prst="rect">
              <a:avLst/>
            </a:prstGeom>
            <a:solidFill>
              <a:srgbClr val="FFFFFF"/>
            </a:solidFill>
            <a:ln w="9525">
              <a:solidFill>
                <a:srgbClr val="000000"/>
              </a:solidFill>
              <a:miter lim="800000"/>
              <a:headEnd/>
              <a:tailEnd/>
            </a:ln>
          </xdr:spPr>
        </xdr:sp>
        <xdr:sp macro="" textlink="">
          <xdr:nvSpPr>
            <xdr:cNvPr id="10" name="Rectangle 16">
              <a:extLst>
                <a:ext uri="{FF2B5EF4-FFF2-40B4-BE49-F238E27FC236}">
                  <a16:creationId xmlns:a16="http://schemas.microsoft.com/office/drawing/2014/main" xmlns="" id="{00000000-0008-0000-0200-00000A000000}"/>
                </a:ext>
              </a:extLst>
            </xdr:cNvPr>
            <xdr:cNvSpPr>
              <a:spLocks noChangeArrowheads="1"/>
            </xdr:cNvSpPr>
          </xdr:nvSpPr>
          <xdr:spPr bwMode="auto">
            <a:xfrm>
              <a:off x="3899" y="1698"/>
              <a:ext cx="5184" cy="175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1">
                <a:defRPr sz="1000"/>
              </a:pPr>
              <a:r>
                <a:rPr lang="es-ES" sz="1100" b="1" i="0" strike="noStrike">
                  <a:solidFill>
                    <a:srgbClr val="000000"/>
                  </a:solidFill>
                  <a:latin typeface="Times New Roman"/>
                  <a:cs typeface="Times New Roman"/>
                </a:rPr>
                <a:t>IDENTIFICACION DEL RIESGO</a:t>
              </a:r>
              <a:endParaRPr lang="es-ES" sz="1100" b="1" i="0" strike="noStrike">
                <a:solidFill>
                  <a:srgbClr val="000000"/>
                </a:solidFill>
                <a:latin typeface="Arial" pitchFamily="34" charset="0"/>
                <a:cs typeface="Arial" pitchFamily="34" charset="0"/>
              </a:endParaRPr>
            </a:p>
            <a:p>
              <a:pPr algn="ctr" rtl="1">
                <a:defRPr sz="1000"/>
              </a:pPr>
              <a:r>
                <a:rPr lang="es-ES" sz="1100" b="1" i="0" strike="noStrike">
                  <a:solidFill>
                    <a:srgbClr val="000000"/>
                  </a:solidFill>
                  <a:latin typeface="Times New Roman"/>
                  <a:cs typeface="Times New Roman"/>
                </a:rPr>
                <a:t>PROCESO DIRECCIONAMIENTO ESTRATÉGICO</a:t>
              </a:r>
            </a:p>
            <a:p>
              <a:pPr algn="ctr" rtl="1">
                <a:defRPr sz="1000"/>
              </a:pPr>
              <a:endParaRPr lang="es-ES" sz="1100" b="1" i="0" strike="noStrike">
                <a:solidFill>
                  <a:srgbClr val="000000"/>
                </a:solidFill>
                <a:latin typeface="Times New Roman"/>
                <a:cs typeface="Times New Roman"/>
              </a:endParaRPr>
            </a:p>
          </xdr:txBody>
        </xdr:sp>
        <xdr:sp macro="" textlink="">
          <xdr:nvSpPr>
            <xdr:cNvPr id="11" name="Rectangle 17">
              <a:extLst>
                <a:ext uri="{FF2B5EF4-FFF2-40B4-BE49-F238E27FC236}">
                  <a16:creationId xmlns:a16="http://schemas.microsoft.com/office/drawing/2014/main" xmlns="" id="{00000000-0008-0000-0200-00000B000000}"/>
                </a:ext>
              </a:extLst>
            </xdr:cNvPr>
            <xdr:cNvSpPr>
              <a:spLocks noChangeArrowheads="1"/>
            </xdr:cNvSpPr>
          </xdr:nvSpPr>
          <xdr:spPr bwMode="auto">
            <a:xfrm>
              <a:off x="2126" y="1698"/>
              <a:ext cx="1768" cy="1754"/>
            </a:xfrm>
            <a:prstGeom prst="rect">
              <a:avLst/>
            </a:prstGeom>
            <a:solidFill>
              <a:srgbClr val="FFFFFF"/>
            </a:solidFill>
            <a:ln w="9525">
              <a:solidFill>
                <a:srgbClr val="000000"/>
              </a:solidFill>
              <a:miter lim="800000"/>
              <a:headEnd/>
              <a:tailEnd/>
            </a:ln>
          </xdr:spPr>
        </xdr:sp>
      </xdr:grpSp>
      <xdr:pic>
        <xdr:nvPicPr>
          <xdr:cNvPr id="5" name="10 Imagen" descr="ESCUDO DE BELLO[1].JPG">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57150"/>
            <a:ext cx="1009652"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11">
            <a:extLst>
              <a:ext uri="{FF2B5EF4-FFF2-40B4-BE49-F238E27FC236}">
                <a16:creationId xmlns:a16="http://schemas.microsoft.com/office/drawing/2014/main" xmlns=""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2019" b="14645"/>
          <a:stretch>
            <a:fillRect/>
          </a:stretch>
        </xdr:blipFill>
        <xdr:spPr bwMode="auto">
          <a:xfrm>
            <a:off x="8667750" y="28575"/>
            <a:ext cx="17621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557894</xdr:colOff>
      <xdr:row>81</xdr:row>
      <xdr:rowOff>136071</xdr:rowOff>
    </xdr:from>
    <xdr:to>
      <xdr:col>20</xdr:col>
      <xdr:colOff>381001</xdr:colOff>
      <xdr:row>84</xdr:row>
      <xdr:rowOff>231321</xdr:rowOff>
    </xdr:to>
    <xdr:sp macro="" textlink="">
      <xdr:nvSpPr>
        <xdr:cNvPr id="16" name="15 Llamada rectangular redondeada">
          <a:extLst>
            <a:ext uri="{FF2B5EF4-FFF2-40B4-BE49-F238E27FC236}">
              <a16:creationId xmlns:a16="http://schemas.microsoft.com/office/drawing/2014/main" xmlns="" id="{00000000-0008-0000-0300-000010000000}"/>
            </a:ext>
          </a:extLst>
        </xdr:cNvPr>
        <xdr:cNvSpPr/>
      </xdr:nvSpPr>
      <xdr:spPr>
        <a:xfrm>
          <a:off x="10817680" y="25227642"/>
          <a:ext cx="1034142" cy="1238250"/>
        </a:xfrm>
        <a:prstGeom prst="wedgeRoundRectCallout">
          <a:avLst>
            <a:gd name="adj1" fmla="val -179806"/>
            <a:gd name="adj2" fmla="val 1085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a:solidFill>
                <a:sysClr val="windowText" lastClr="000000"/>
              </a:solidFill>
              <a:latin typeface="Arial" pitchFamily="34" charset="0"/>
              <a:cs typeface="Arial" pitchFamily="34" charset="0"/>
            </a:rPr>
            <a:t>Nivel de Impacto MAYOR</a:t>
          </a:r>
        </a:p>
      </xdr:txBody>
    </xdr:sp>
    <xdr:clientData/>
  </xdr:twoCellAnchor>
  <xdr:twoCellAnchor>
    <xdr:from>
      <xdr:col>27</xdr:col>
      <xdr:colOff>122466</xdr:colOff>
      <xdr:row>48</xdr:row>
      <xdr:rowOff>27214</xdr:rowOff>
    </xdr:from>
    <xdr:to>
      <xdr:col>29</xdr:col>
      <xdr:colOff>299358</xdr:colOff>
      <xdr:row>52</xdr:row>
      <xdr:rowOff>190500</xdr:rowOff>
    </xdr:to>
    <xdr:sp macro="" textlink="">
      <xdr:nvSpPr>
        <xdr:cNvPr id="22" name="21 Llamada rectangular redondeada">
          <a:extLst>
            <a:ext uri="{FF2B5EF4-FFF2-40B4-BE49-F238E27FC236}">
              <a16:creationId xmlns:a16="http://schemas.microsoft.com/office/drawing/2014/main" xmlns="" id="{00000000-0008-0000-0300-000016000000}"/>
            </a:ext>
          </a:extLst>
        </xdr:cNvPr>
        <xdr:cNvSpPr/>
      </xdr:nvSpPr>
      <xdr:spPr>
        <a:xfrm>
          <a:off x="16192502" y="10668000"/>
          <a:ext cx="1415142" cy="1238250"/>
        </a:xfrm>
        <a:prstGeom prst="wedgeRoundRectCallout">
          <a:avLst>
            <a:gd name="adj1" fmla="val -179806"/>
            <a:gd name="adj2" fmla="val 10851"/>
            <a:gd name="adj3" fmla="val 16667"/>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APLICA SOLO LOS NIVELES MODERADO, MAYOR Y CATASTROFICO</a:t>
          </a:r>
        </a:p>
      </xdr:txBody>
    </xdr:sp>
    <xdr:clientData/>
  </xdr:twoCellAnchor>
  <xdr:twoCellAnchor>
    <xdr:from>
      <xdr:col>0</xdr:col>
      <xdr:colOff>0</xdr:colOff>
      <xdr:row>0</xdr:row>
      <xdr:rowOff>10947</xdr:rowOff>
    </xdr:from>
    <xdr:to>
      <xdr:col>24</xdr:col>
      <xdr:colOff>584430</xdr:colOff>
      <xdr:row>5</xdr:row>
      <xdr:rowOff>95250</xdr:rowOff>
    </xdr:to>
    <xdr:grpSp>
      <xdr:nvGrpSpPr>
        <xdr:cNvPr id="5" name="Grupo 4">
          <a:extLst>
            <a:ext uri="{FF2B5EF4-FFF2-40B4-BE49-F238E27FC236}">
              <a16:creationId xmlns:a16="http://schemas.microsoft.com/office/drawing/2014/main" xmlns="" id="{00000000-0008-0000-0300-000005000000}"/>
            </a:ext>
          </a:extLst>
        </xdr:cNvPr>
        <xdr:cNvGrpSpPr/>
      </xdr:nvGrpSpPr>
      <xdr:grpSpPr>
        <a:xfrm>
          <a:off x="0" y="10947"/>
          <a:ext cx="13865001" cy="1036803"/>
          <a:chOff x="19050" y="9525"/>
          <a:chExt cx="10696634" cy="1038225"/>
        </a:xfrm>
      </xdr:grpSpPr>
      <xdr:grpSp>
        <xdr:nvGrpSpPr>
          <xdr:cNvPr id="6" name="Group 10">
            <a:extLst>
              <a:ext uri="{FF2B5EF4-FFF2-40B4-BE49-F238E27FC236}">
                <a16:creationId xmlns:a16="http://schemas.microsoft.com/office/drawing/2014/main" xmlns="" id="{00000000-0008-0000-0300-000006000000}"/>
              </a:ext>
            </a:extLst>
          </xdr:cNvPr>
          <xdr:cNvGrpSpPr>
            <a:grpSpLocks noChangeAspect="1"/>
          </xdr:cNvGrpSpPr>
        </xdr:nvGrpSpPr>
        <xdr:grpSpPr bwMode="auto">
          <a:xfrm>
            <a:off x="19050" y="9525"/>
            <a:ext cx="10696634" cy="1038225"/>
            <a:chOff x="2126" y="1698"/>
            <a:chExt cx="8929" cy="1754"/>
          </a:xfrm>
        </xdr:grpSpPr>
        <xdr:sp macro="" textlink="">
          <xdr:nvSpPr>
            <xdr:cNvPr id="9" name="AutoShape 11">
              <a:extLst>
                <a:ext uri="{FF2B5EF4-FFF2-40B4-BE49-F238E27FC236}">
                  <a16:creationId xmlns:a16="http://schemas.microsoft.com/office/drawing/2014/main" xmlns="" id="{00000000-0008-0000-0300-000009000000}"/>
                </a:ext>
              </a:extLst>
            </xdr:cNvPr>
            <xdr:cNvSpPr>
              <a:spLocks noChangeAspect="1" noChangeArrowheads="1"/>
            </xdr:cNvSpPr>
          </xdr:nvSpPr>
          <xdr:spPr bwMode="auto">
            <a:xfrm>
              <a:off x="2126" y="1698"/>
              <a:ext cx="8894" cy="1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Rectangle 12">
              <a:extLst>
                <a:ext uri="{FF2B5EF4-FFF2-40B4-BE49-F238E27FC236}">
                  <a16:creationId xmlns:a16="http://schemas.microsoft.com/office/drawing/2014/main" xmlns="" id="{00000000-0008-0000-0300-00000A000000}"/>
                </a:ext>
              </a:extLst>
            </xdr:cNvPr>
            <xdr:cNvSpPr>
              <a:spLocks noChangeArrowheads="1"/>
            </xdr:cNvSpPr>
          </xdr:nvSpPr>
          <xdr:spPr bwMode="auto">
            <a:xfrm>
              <a:off x="2468" y="1698"/>
              <a:ext cx="8587" cy="1754"/>
            </a:xfrm>
            <a:prstGeom prst="rect">
              <a:avLst/>
            </a:prstGeom>
            <a:solidFill>
              <a:srgbClr val="FFFFFF"/>
            </a:solidFill>
            <a:ln w="9525">
              <a:solidFill>
                <a:srgbClr val="000000"/>
              </a:solidFill>
              <a:miter lim="800000"/>
              <a:headEnd/>
              <a:tailEnd/>
            </a:ln>
          </xdr:spPr>
        </xdr:sp>
        <xdr:sp macro="" textlink="">
          <xdr:nvSpPr>
            <xdr:cNvPr id="11" name="Rectangle 13">
              <a:extLst>
                <a:ext uri="{FF2B5EF4-FFF2-40B4-BE49-F238E27FC236}">
                  <a16:creationId xmlns:a16="http://schemas.microsoft.com/office/drawing/2014/main" xmlns="" id="{00000000-0008-0000-0300-00000B000000}"/>
                </a:ext>
              </a:extLst>
            </xdr:cNvPr>
            <xdr:cNvSpPr>
              <a:spLocks noChangeArrowheads="1"/>
            </xdr:cNvSpPr>
          </xdr:nvSpPr>
          <xdr:spPr bwMode="auto">
            <a:xfrm>
              <a:off x="9081" y="1698"/>
              <a:ext cx="1966" cy="1754"/>
            </a:xfrm>
            <a:prstGeom prst="rect">
              <a:avLst/>
            </a:prstGeom>
            <a:solidFill>
              <a:srgbClr val="FFFFFF"/>
            </a:solidFill>
            <a:ln w="9525">
              <a:solidFill>
                <a:srgbClr val="000000"/>
              </a:solidFill>
              <a:miter lim="800000"/>
              <a:headEnd/>
              <a:tailEnd/>
            </a:ln>
          </xdr:spPr>
        </xdr:sp>
        <xdr:sp macro="" textlink="">
          <xdr:nvSpPr>
            <xdr:cNvPr id="12" name="Rectangle 16">
              <a:extLst>
                <a:ext uri="{FF2B5EF4-FFF2-40B4-BE49-F238E27FC236}">
                  <a16:creationId xmlns:a16="http://schemas.microsoft.com/office/drawing/2014/main" xmlns="" id="{00000000-0008-0000-0300-00000C000000}"/>
                </a:ext>
              </a:extLst>
            </xdr:cNvPr>
            <xdr:cNvSpPr>
              <a:spLocks noChangeArrowheads="1"/>
            </xdr:cNvSpPr>
          </xdr:nvSpPr>
          <xdr:spPr bwMode="auto">
            <a:xfrm>
              <a:off x="3899" y="1698"/>
              <a:ext cx="5184" cy="175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1">
                <a:defRPr sz="1000"/>
              </a:pPr>
              <a:endParaRPr lang="es-ES" sz="1100" b="0" i="0" strike="noStrike">
                <a:solidFill>
                  <a:srgbClr val="000000"/>
                </a:solidFill>
                <a:latin typeface="Times New Roman"/>
                <a:cs typeface="Times New Roman"/>
              </a:endParaRPr>
            </a:p>
            <a:p>
              <a:pPr algn="ctr" rtl="1">
                <a:defRPr sz="1000"/>
              </a:pPr>
              <a:r>
                <a:rPr lang="es-ES" sz="1100" b="1" i="0" strike="noStrike">
                  <a:solidFill>
                    <a:srgbClr val="000000"/>
                  </a:solidFill>
                  <a:latin typeface="Arial" pitchFamily="34" charset="0"/>
                  <a:cs typeface="Arial" pitchFamily="34" charset="0"/>
                </a:rPr>
                <a:t>MATRIZ DE CFALIFICACIÓN Y EVALUACIÓN</a:t>
              </a:r>
              <a:r>
                <a:rPr lang="es-ES" sz="1100" b="1" i="0" strike="noStrike" baseline="0">
                  <a:solidFill>
                    <a:srgbClr val="000000"/>
                  </a:solidFill>
                  <a:latin typeface="Arial" pitchFamily="34" charset="0"/>
                  <a:cs typeface="Arial" pitchFamily="34" charset="0"/>
                </a:rPr>
                <a:t> DEL RIESGO</a:t>
              </a:r>
              <a:r>
                <a:rPr lang="es-ES" sz="1100" b="1" i="0" strike="noStrike">
                  <a:solidFill>
                    <a:srgbClr val="000000"/>
                  </a:solidFill>
                  <a:latin typeface="Arial" pitchFamily="34" charset="0"/>
                  <a:cs typeface="Arial" pitchFamily="34" charset="0"/>
                </a:rPr>
                <a:t>”</a:t>
              </a:r>
              <a:endParaRPr lang="es-ES" sz="1100" b="0" i="0" strike="noStrike">
                <a:solidFill>
                  <a:srgbClr val="000000"/>
                </a:solidFill>
                <a:latin typeface="Arial" pitchFamily="34" charset="0"/>
                <a:cs typeface="Arial" pitchFamily="34" charset="0"/>
              </a:endParaRPr>
            </a:p>
            <a:p>
              <a:pPr algn="ctr" rtl="1">
                <a:defRPr sz="1000"/>
              </a:pPr>
              <a:r>
                <a:rPr lang="es-ES" sz="1100" b="0" i="0" strike="noStrike">
                  <a:solidFill>
                    <a:srgbClr val="000000"/>
                  </a:solidFill>
                  <a:latin typeface="Times New Roman"/>
                  <a:cs typeface="Times New Roman"/>
                </a:rPr>
                <a:t>PROCESO DIRECCIONAMIENTO ESTRATÉGICO</a:t>
              </a:r>
            </a:p>
            <a:p>
              <a:pPr algn="l" rtl="1">
                <a:defRPr sz="1000"/>
              </a:pPr>
              <a:endParaRPr lang="es-ES" sz="1100" b="0" i="0" strike="noStrike">
                <a:solidFill>
                  <a:srgbClr val="000000"/>
                </a:solidFill>
                <a:latin typeface="Times New Roman"/>
                <a:cs typeface="Times New Roman"/>
              </a:endParaRPr>
            </a:p>
          </xdr:txBody>
        </xdr:sp>
      </xdr:grpSp>
      <xdr:pic>
        <xdr:nvPicPr>
          <xdr:cNvPr id="7" name="10 Imagen" descr="ESCUDO DE BELLO[1].JPG">
            <a:extLst>
              <a:ext uri="{FF2B5EF4-FFF2-40B4-BE49-F238E27FC236}">
                <a16:creationId xmlns:a16="http://schemas.microsoft.com/office/drawing/2014/main" xmlns="" id="{00000000-0008-0000-03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995" y="53067"/>
            <a:ext cx="1009652"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1">
            <a:extLst>
              <a:ext uri="{FF2B5EF4-FFF2-40B4-BE49-F238E27FC236}">
                <a16:creationId xmlns:a16="http://schemas.microsoft.com/office/drawing/2014/main" xmlns="" id="{00000000-0008-0000-03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2019" b="14645"/>
          <a:stretch>
            <a:fillRect/>
          </a:stretch>
        </xdr:blipFill>
        <xdr:spPr bwMode="auto">
          <a:xfrm>
            <a:off x="8667750" y="28575"/>
            <a:ext cx="17621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13335</xdr:colOff>
      <xdr:row>47</xdr:row>
      <xdr:rowOff>241939</xdr:rowOff>
    </xdr:from>
    <xdr:to>
      <xdr:col>25</xdr:col>
      <xdr:colOff>0</xdr:colOff>
      <xdr:row>53</xdr:row>
      <xdr:rowOff>38101</xdr:rowOff>
    </xdr:to>
    <xdr:sp macro="" textlink="">
      <xdr:nvSpPr>
        <xdr:cNvPr id="2" name="1 Cerrar llave">
          <a:extLst>
            <a:ext uri="{FF2B5EF4-FFF2-40B4-BE49-F238E27FC236}">
              <a16:creationId xmlns:a16="http://schemas.microsoft.com/office/drawing/2014/main" xmlns="" id="{00000000-0008-0000-0600-000002000000}"/>
            </a:ext>
          </a:extLst>
        </xdr:cNvPr>
        <xdr:cNvSpPr/>
      </xdr:nvSpPr>
      <xdr:spPr>
        <a:xfrm rot="16200000" flipH="1">
          <a:off x="11157587" y="5709287"/>
          <a:ext cx="1339212" cy="8159115"/>
        </a:xfrm>
        <a:prstGeom prst="rightBrace">
          <a:avLst>
            <a:gd name="adj1" fmla="val 9070"/>
            <a:gd name="adj2" fmla="val 84903"/>
          </a:avLst>
        </a:prstGeom>
        <a:solidFill>
          <a:schemeClr val="accent1">
            <a:alpha val="0"/>
          </a:schemeClr>
        </a:solidFill>
        <a:ln cmpd="sng">
          <a:solidFill>
            <a:srgbClr val="FF0000">
              <a:alpha val="75000"/>
            </a:srgb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40</xdr:col>
      <xdr:colOff>38101</xdr:colOff>
      <xdr:row>47</xdr:row>
      <xdr:rowOff>95252</xdr:rowOff>
    </xdr:from>
    <xdr:to>
      <xdr:col>52</xdr:col>
      <xdr:colOff>1</xdr:colOff>
      <xdr:row>53</xdr:row>
      <xdr:rowOff>38104</xdr:rowOff>
    </xdr:to>
    <xdr:sp macro="" textlink="">
      <xdr:nvSpPr>
        <xdr:cNvPr id="6" name="5 Cerrar llave">
          <a:extLst>
            <a:ext uri="{FF2B5EF4-FFF2-40B4-BE49-F238E27FC236}">
              <a16:creationId xmlns:a16="http://schemas.microsoft.com/office/drawing/2014/main" xmlns="" id="{00000000-0008-0000-0600-000006000000}"/>
            </a:ext>
          </a:extLst>
        </xdr:cNvPr>
        <xdr:cNvSpPr/>
      </xdr:nvSpPr>
      <xdr:spPr>
        <a:xfrm rot="16200000" flipH="1">
          <a:off x="29051250" y="6191253"/>
          <a:ext cx="1733552" cy="7296150"/>
        </a:xfrm>
        <a:prstGeom prst="rightBrace">
          <a:avLst>
            <a:gd name="adj1" fmla="val 9070"/>
            <a:gd name="adj2" fmla="val 84903"/>
          </a:avLst>
        </a:prstGeom>
        <a:solidFill>
          <a:schemeClr val="accent1">
            <a:alpha val="0"/>
          </a:schemeClr>
        </a:solidFill>
        <a:ln cmpd="sng">
          <a:solidFill>
            <a:srgbClr val="FF0000">
              <a:alpha val="75000"/>
            </a:srgb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11</xdr:col>
      <xdr:colOff>171450</xdr:colOff>
      <xdr:row>52</xdr:row>
      <xdr:rowOff>400050</xdr:rowOff>
    </xdr:from>
    <xdr:to>
      <xdr:col>23</xdr:col>
      <xdr:colOff>438150</xdr:colOff>
      <xdr:row>62</xdr:row>
      <xdr:rowOff>228600</xdr:rowOff>
    </xdr:to>
    <xdr:graphicFrame macro="">
      <xdr:nvGraphicFramePr>
        <xdr:cNvPr id="5" name="4 Gráfico">
          <a:extLst>
            <a:ext uri="{FF2B5EF4-FFF2-40B4-BE49-F238E27FC236}">
              <a16:creationId xmlns:a16="http://schemas.microsoft.com/office/drawing/2014/main" xmlns=""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457200</xdr:colOff>
      <xdr:row>54</xdr:row>
      <xdr:rowOff>133350</xdr:rowOff>
    </xdr:from>
    <xdr:to>
      <xdr:col>51</xdr:col>
      <xdr:colOff>323850</xdr:colOff>
      <xdr:row>63</xdr:row>
      <xdr:rowOff>57150</xdr:rowOff>
    </xdr:to>
    <xdr:graphicFrame macro="">
      <xdr:nvGraphicFramePr>
        <xdr:cNvPr id="7" name="6 Gráfico">
          <a:extLst>
            <a:ext uri="{FF2B5EF4-FFF2-40B4-BE49-F238E27FC236}">
              <a16:creationId xmlns:a16="http://schemas.microsoft.com/office/drawing/2014/main" xmlns=""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xdr:colOff>
      <xdr:row>0</xdr:row>
      <xdr:rowOff>0</xdr:rowOff>
    </xdr:from>
    <xdr:to>
      <xdr:col>7</xdr:col>
      <xdr:colOff>38100</xdr:colOff>
      <xdr:row>5</xdr:row>
      <xdr:rowOff>0</xdr:rowOff>
    </xdr:to>
    <xdr:grpSp>
      <xdr:nvGrpSpPr>
        <xdr:cNvPr id="3" name="Group 10">
          <a:extLst>
            <a:ext uri="{FF2B5EF4-FFF2-40B4-BE49-F238E27FC236}">
              <a16:creationId xmlns:a16="http://schemas.microsoft.com/office/drawing/2014/main" xmlns="" id="{00000000-0008-0000-0700-000003000000}"/>
            </a:ext>
          </a:extLst>
        </xdr:cNvPr>
        <xdr:cNvGrpSpPr>
          <a:grpSpLocks noChangeAspect="1"/>
        </xdr:cNvGrpSpPr>
      </xdr:nvGrpSpPr>
      <xdr:grpSpPr bwMode="auto">
        <a:xfrm>
          <a:off x="285751" y="0"/>
          <a:ext cx="12087224" cy="952500"/>
          <a:chOff x="2126" y="1698"/>
          <a:chExt cx="8894" cy="1754"/>
        </a:xfrm>
      </xdr:grpSpPr>
      <xdr:sp macro="" textlink="">
        <xdr:nvSpPr>
          <xdr:cNvPr id="4" name="AutoShape 11">
            <a:extLst>
              <a:ext uri="{FF2B5EF4-FFF2-40B4-BE49-F238E27FC236}">
                <a16:creationId xmlns:a16="http://schemas.microsoft.com/office/drawing/2014/main" xmlns="" id="{00000000-0008-0000-0700-000004000000}"/>
              </a:ext>
            </a:extLst>
          </xdr:cNvPr>
          <xdr:cNvSpPr>
            <a:spLocks noChangeAspect="1" noChangeArrowheads="1"/>
          </xdr:cNvSpPr>
        </xdr:nvSpPr>
        <xdr:spPr bwMode="auto">
          <a:xfrm>
            <a:off x="2126" y="1698"/>
            <a:ext cx="8894" cy="1754"/>
          </a:xfrm>
          <a:prstGeom prst="rect">
            <a:avLst/>
          </a:prstGeom>
          <a:noFill/>
          <a:ln w="9525">
            <a:noFill/>
            <a:miter lim="800000"/>
            <a:headEnd/>
            <a:tailEnd/>
          </a:ln>
        </xdr:spPr>
      </xdr:sp>
      <xdr:sp macro="" textlink="">
        <xdr:nvSpPr>
          <xdr:cNvPr id="5" name="Rectangle 12">
            <a:extLst>
              <a:ext uri="{FF2B5EF4-FFF2-40B4-BE49-F238E27FC236}">
                <a16:creationId xmlns:a16="http://schemas.microsoft.com/office/drawing/2014/main" xmlns="" id="{00000000-0008-0000-0700-000005000000}"/>
              </a:ext>
            </a:extLst>
          </xdr:cNvPr>
          <xdr:cNvSpPr>
            <a:spLocks noChangeArrowheads="1"/>
          </xdr:cNvSpPr>
        </xdr:nvSpPr>
        <xdr:spPr bwMode="auto">
          <a:xfrm>
            <a:off x="2126" y="1698"/>
            <a:ext cx="8846" cy="1754"/>
          </a:xfrm>
          <a:prstGeom prst="rect">
            <a:avLst/>
          </a:prstGeom>
          <a:solidFill>
            <a:srgbClr val="FFFFFF"/>
          </a:solidFill>
          <a:ln w="9525">
            <a:solidFill>
              <a:srgbClr val="000000"/>
            </a:solidFill>
            <a:miter lim="800000"/>
            <a:headEnd/>
            <a:tailEnd/>
          </a:ln>
        </xdr:spPr>
      </xdr:sp>
      <xdr:sp macro="" textlink="">
        <xdr:nvSpPr>
          <xdr:cNvPr id="6" name="Rectangle 13">
            <a:extLst>
              <a:ext uri="{FF2B5EF4-FFF2-40B4-BE49-F238E27FC236}">
                <a16:creationId xmlns:a16="http://schemas.microsoft.com/office/drawing/2014/main" xmlns="" id="{00000000-0008-0000-0700-000006000000}"/>
              </a:ext>
            </a:extLst>
          </xdr:cNvPr>
          <xdr:cNvSpPr>
            <a:spLocks noChangeArrowheads="1"/>
          </xdr:cNvSpPr>
        </xdr:nvSpPr>
        <xdr:spPr bwMode="auto">
          <a:xfrm>
            <a:off x="7734" y="1698"/>
            <a:ext cx="3239" cy="1754"/>
          </a:xfrm>
          <a:prstGeom prst="rect">
            <a:avLst/>
          </a:prstGeom>
          <a:solidFill>
            <a:srgbClr val="FFFFFF"/>
          </a:solidFill>
          <a:ln w="9525">
            <a:solidFill>
              <a:srgbClr val="000000"/>
            </a:solidFill>
            <a:miter lim="800000"/>
            <a:headEnd/>
            <a:tailEnd/>
          </a:ln>
        </xdr:spPr>
      </xdr:sp>
      <xdr:sp macro="" textlink="">
        <xdr:nvSpPr>
          <xdr:cNvPr id="7" name="Rectangle 16">
            <a:extLst>
              <a:ext uri="{FF2B5EF4-FFF2-40B4-BE49-F238E27FC236}">
                <a16:creationId xmlns:a16="http://schemas.microsoft.com/office/drawing/2014/main" xmlns="" id="{00000000-0008-0000-0700-000007000000}"/>
              </a:ext>
            </a:extLst>
          </xdr:cNvPr>
          <xdr:cNvSpPr>
            <a:spLocks noChangeArrowheads="1"/>
          </xdr:cNvSpPr>
        </xdr:nvSpPr>
        <xdr:spPr bwMode="auto">
          <a:xfrm>
            <a:off x="4002" y="1698"/>
            <a:ext cx="4493" cy="175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1">
              <a:defRPr sz="1000"/>
            </a:pPr>
            <a:endParaRPr lang="es-ES" sz="1400" b="0" i="0" strike="noStrike">
              <a:solidFill>
                <a:srgbClr val="000000"/>
              </a:solidFill>
              <a:latin typeface="Times New Roman"/>
              <a:cs typeface="Times New Roman"/>
            </a:endParaRPr>
          </a:p>
          <a:p>
            <a:pPr algn="ctr" rtl="1">
              <a:defRPr sz="1000"/>
            </a:pPr>
            <a:r>
              <a:rPr lang="es-ES" sz="1400" b="1" i="0" strike="noStrike">
                <a:solidFill>
                  <a:srgbClr val="000000"/>
                </a:solidFill>
                <a:latin typeface="Arial" pitchFamily="34" charset="0"/>
                <a:cs typeface="Arial" pitchFamily="34" charset="0"/>
              </a:rPr>
              <a:t>SEGUIMIENTO</a:t>
            </a:r>
            <a:r>
              <a:rPr lang="es-ES" sz="1400" b="1" i="0" strike="noStrike" baseline="0">
                <a:solidFill>
                  <a:srgbClr val="000000"/>
                </a:solidFill>
                <a:latin typeface="Arial" pitchFamily="34" charset="0"/>
                <a:cs typeface="Arial" pitchFamily="34" charset="0"/>
              </a:rPr>
              <a:t> A LA MATERIZACIÓN DEL RIESGO</a:t>
            </a:r>
            <a:endParaRPr lang="es-ES" sz="1400" b="1" i="0" strike="noStrike">
              <a:solidFill>
                <a:srgbClr val="000000"/>
              </a:solidFill>
              <a:latin typeface="Arial" pitchFamily="34" charset="0"/>
              <a:cs typeface="Arial" pitchFamily="34" charset="0"/>
            </a:endParaRPr>
          </a:p>
          <a:p>
            <a:pPr algn="l" rtl="1">
              <a:defRPr sz="1000"/>
            </a:pPr>
            <a:endParaRPr lang="es-ES" sz="1100" b="0" i="0" strike="noStrike">
              <a:solidFill>
                <a:srgbClr val="000000"/>
              </a:solidFill>
              <a:latin typeface="Times New Roman"/>
              <a:cs typeface="Times New Roman"/>
            </a:endParaRPr>
          </a:p>
          <a:p>
            <a:pPr algn="l" rtl="1">
              <a:defRPr sz="1000"/>
            </a:pPr>
            <a:endParaRPr lang="es-ES" sz="1100" b="0" i="0" strike="noStrike">
              <a:solidFill>
                <a:srgbClr val="000000"/>
              </a:solidFill>
              <a:latin typeface="Times New Roman"/>
              <a:cs typeface="Times New Roman"/>
            </a:endParaRPr>
          </a:p>
        </xdr:txBody>
      </xdr:sp>
      <xdr:sp macro="" textlink="">
        <xdr:nvSpPr>
          <xdr:cNvPr id="8" name="Rectangle 17">
            <a:extLst>
              <a:ext uri="{FF2B5EF4-FFF2-40B4-BE49-F238E27FC236}">
                <a16:creationId xmlns:a16="http://schemas.microsoft.com/office/drawing/2014/main" xmlns="" id="{00000000-0008-0000-0700-000008000000}"/>
              </a:ext>
            </a:extLst>
          </xdr:cNvPr>
          <xdr:cNvSpPr>
            <a:spLocks noChangeArrowheads="1"/>
          </xdr:cNvSpPr>
        </xdr:nvSpPr>
        <xdr:spPr bwMode="auto">
          <a:xfrm>
            <a:off x="2126" y="1698"/>
            <a:ext cx="2066" cy="1754"/>
          </a:xfrm>
          <a:prstGeom prst="rect">
            <a:avLst/>
          </a:prstGeom>
          <a:solidFill>
            <a:srgbClr val="FFFFFF"/>
          </a:solidFill>
          <a:ln w="9525">
            <a:solidFill>
              <a:srgbClr val="000000"/>
            </a:solidFill>
            <a:miter lim="800000"/>
            <a:headEnd/>
            <a:tailEnd/>
          </a:ln>
        </xdr:spPr>
      </xdr:sp>
    </xdr:grpSp>
    <xdr:clientData/>
  </xdr:twoCellAnchor>
  <xdr:twoCellAnchor>
    <xdr:from>
      <xdr:col>1</xdr:col>
      <xdr:colOff>857251</xdr:colOff>
      <xdr:row>0</xdr:row>
      <xdr:rowOff>0</xdr:rowOff>
    </xdr:from>
    <xdr:to>
      <xdr:col>2</xdr:col>
      <xdr:colOff>628650</xdr:colOff>
      <xdr:row>4</xdr:row>
      <xdr:rowOff>95250</xdr:rowOff>
    </xdr:to>
    <xdr:pic>
      <xdr:nvPicPr>
        <xdr:cNvPr id="9" name="10 Imagen" descr="ESCUDO DE BELLO[1].JPG">
          <a:extLst>
            <a:ext uri="{FF2B5EF4-FFF2-40B4-BE49-F238E27FC236}">
              <a16:creationId xmlns:a16="http://schemas.microsoft.com/office/drawing/2014/main" xmlns="" id="{00000000-0008-0000-07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1143001" y="0"/>
          <a:ext cx="1038224" cy="857250"/>
        </a:xfrm>
        <a:prstGeom prst="rect">
          <a:avLst/>
        </a:prstGeom>
        <a:noFill/>
        <a:ln w="9525">
          <a:noFill/>
          <a:miter lim="800000"/>
          <a:headEnd/>
          <a:tailEnd/>
        </a:ln>
      </xdr:spPr>
    </xdr:pic>
    <xdr:clientData/>
  </xdr:twoCellAnchor>
  <xdr:twoCellAnchor>
    <xdr:from>
      <xdr:col>5</xdr:col>
      <xdr:colOff>1914526</xdr:colOff>
      <xdr:row>0</xdr:row>
      <xdr:rowOff>0</xdr:rowOff>
    </xdr:from>
    <xdr:to>
      <xdr:col>6</xdr:col>
      <xdr:colOff>1924051</xdr:colOff>
      <xdr:row>4</xdr:row>
      <xdr:rowOff>152400</xdr:rowOff>
    </xdr:to>
    <xdr:pic>
      <xdr:nvPicPr>
        <xdr:cNvPr id="10" name="11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a:ext>
          </a:extLst>
        </a:blip>
        <a:srcRect t="12019" b="14645"/>
        <a:stretch>
          <a:fillRect/>
        </a:stretch>
      </xdr:blipFill>
      <xdr:spPr bwMode="auto">
        <a:xfrm>
          <a:off x="9715501" y="0"/>
          <a:ext cx="19431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C000"/>
  </sheetPr>
  <dimension ref="A1:G19"/>
  <sheetViews>
    <sheetView showGridLines="0" workbookViewId="0">
      <pane xSplit="2" ySplit="8" topLeftCell="C9" activePane="bottomRight" state="frozen"/>
      <selection activeCell="B7" sqref="B7"/>
      <selection pane="topRight" activeCell="B7" sqref="B7"/>
      <selection pane="bottomLeft" activeCell="B7" sqref="B7"/>
      <selection pane="bottomRight" activeCell="B9" sqref="B9"/>
    </sheetView>
  </sheetViews>
  <sheetFormatPr baseColWidth="10" defaultColWidth="11.42578125" defaultRowHeight="12.75" x14ac:dyDescent="0.2"/>
  <cols>
    <col min="1" max="1" width="4.85546875" style="3" customWidth="1"/>
    <col min="2" max="2" width="27" style="3" customWidth="1"/>
    <col min="3" max="3" width="54.42578125" style="3" customWidth="1"/>
    <col min="4" max="16384" width="11.42578125" style="3"/>
  </cols>
  <sheetData>
    <row r="1" spans="1:7" customFormat="1" x14ac:dyDescent="0.2"/>
    <row r="2" spans="1:7" customFormat="1" x14ac:dyDescent="0.2"/>
    <row r="3" spans="1:7" customFormat="1" x14ac:dyDescent="0.2"/>
    <row r="4" spans="1:7" customFormat="1" x14ac:dyDescent="0.2"/>
    <row r="5" spans="1:7" customFormat="1" x14ac:dyDescent="0.2"/>
    <row r="6" spans="1:7" customFormat="1" x14ac:dyDescent="0.2"/>
    <row r="7" spans="1:7" ht="3" customHeight="1" x14ac:dyDescent="0.2"/>
    <row r="8" spans="1:7" ht="18" customHeight="1" x14ac:dyDescent="0.2">
      <c r="A8" s="1" t="s">
        <v>1</v>
      </c>
      <c r="B8" s="11" t="s">
        <v>122</v>
      </c>
      <c r="C8" s="1" t="s">
        <v>3</v>
      </c>
    </row>
    <row r="9" spans="1:7" ht="48" customHeight="1" x14ac:dyDescent="0.2">
      <c r="A9" s="2">
        <v>1</v>
      </c>
      <c r="B9" s="14" t="s">
        <v>123</v>
      </c>
      <c r="C9" s="4" t="s">
        <v>124</v>
      </c>
    </row>
    <row r="10" spans="1:7" ht="37.5" customHeight="1" x14ac:dyDescent="0.2">
      <c r="A10" s="156">
        <f>A9+1</f>
        <v>2</v>
      </c>
      <c r="B10" s="157" t="s">
        <v>125</v>
      </c>
      <c r="C10" s="129" t="s">
        <v>126</v>
      </c>
    </row>
    <row r="11" spans="1:7" ht="46.5" customHeight="1" x14ac:dyDescent="0.2">
      <c r="A11" s="2">
        <f>A10+1</f>
        <v>3</v>
      </c>
      <c r="B11" s="14" t="s">
        <v>128</v>
      </c>
      <c r="C11" s="4" t="s">
        <v>127</v>
      </c>
      <c r="G11" s="3" t="s">
        <v>234</v>
      </c>
    </row>
    <row r="12" spans="1:7" s="13" customFormat="1" ht="37.5" customHeight="1" x14ac:dyDescent="0.2">
      <c r="A12" s="2">
        <v>4</v>
      </c>
      <c r="B12" s="14" t="s">
        <v>130</v>
      </c>
      <c r="C12" s="4" t="s">
        <v>129</v>
      </c>
    </row>
    <row r="13" spans="1:7" ht="54" customHeight="1" x14ac:dyDescent="0.2">
      <c r="A13" s="2">
        <f t="shared" ref="A13:A14" si="0">A12+1</f>
        <v>5</v>
      </c>
      <c r="B13" s="12" t="s">
        <v>131</v>
      </c>
      <c r="C13" s="6" t="s">
        <v>132</v>
      </c>
    </row>
    <row r="14" spans="1:7" ht="37.5" customHeight="1" x14ac:dyDescent="0.2">
      <c r="A14" s="2">
        <f t="shared" si="0"/>
        <v>6</v>
      </c>
      <c r="B14" s="14" t="s">
        <v>134</v>
      </c>
      <c r="C14" s="76" t="s">
        <v>133</v>
      </c>
    </row>
    <row r="15" spans="1:7" ht="37.5" customHeight="1" x14ac:dyDescent="0.2">
      <c r="A15" s="2">
        <v>7</v>
      </c>
      <c r="B15" s="14" t="s">
        <v>144</v>
      </c>
      <c r="C15" s="76" t="s">
        <v>143</v>
      </c>
    </row>
    <row r="16" spans="1:7" ht="40.5" customHeight="1" x14ac:dyDescent="0.2">
      <c r="A16" s="2">
        <f t="shared" ref="A16:A17" si="1">A15+1</f>
        <v>8</v>
      </c>
      <c r="B16" s="14" t="s">
        <v>135</v>
      </c>
      <c r="C16" s="76" t="s">
        <v>136</v>
      </c>
    </row>
    <row r="17" spans="1:3" ht="43.5" customHeight="1" x14ac:dyDescent="0.2">
      <c r="A17" s="2">
        <f t="shared" si="1"/>
        <v>9</v>
      </c>
      <c r="B17" s="14" t="s">
        <v>138</v>
      </c>
      <c r="C17" s="76" t="s">
        <v>137</v>
      </c>
    </row>
    <row r="18" spans="1:3" ht="48.75" customHeight="1" x14ac:dyDescent="0.2">
      <c r="A18" s="2">
        <v>10</v>
      </c>
      <c r="B18" s="14" t="s">
        <v>139</v>
      </c>
      <c r="C18" s="76" t="s">
        <v>140</v>
      </c>
    </row>
    <row r="19" spans="1:3" ht="30.75" customHeight="1" x14ac:dyDescent="0.2">
      <c r="A19" s="2">
        <v>11</v>
      </c>
      <c r="B19" s="14" t="s">
        <v>142</v>
      </c>
      <c r="C19" s="4" t="s">
        <v>141</v>
      </c>
    </row>
  </sheetData>
  <autoFilter ref="A8:C19"/>
  <sortState ref="B5:U46">
    <sortCondition ref="B5:B46"/>
  </sortState>
  <phoneticPr fontId="0" type="noConversion"/>
  <printOptions horizontalCentered="1"/>
  <pageMargins left="0.39370078740157483" right="0.39370078740157483" top="0.59055118110236227" bottom="0.59055118110236227" header="0" footer="0.19685039370078741"/>
  <pageSetup orientation="portrait" horizontalDpi="300" verticalDpi="300" r:id="rId1"/>
  <headerFooter alignWithMargins="0">
    <oddFooter>&amp;LCódigo: F-DE-37 Anexo&amp;CVersión:02
2022/04/01&amp;RPágina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sheetPr>
  <dimension ref="A1:C16"/>
  <sheetViews>
    <sheetView showGridLines="0" workbookViewId="0">
      <pane xSplit="1" ySplit="6" topLeftCell="B7" activePane="bottomRight" state="frozen"/>
      <selection activeCell="B49" sqref="B49:C49"/>
      <selection pane="topRight" activeCell="B49" sqref="B49:C49"/>
      <selection pane="bottomLeft" activeCell="B49" sqref="B49:C49"/>
      <selection pane="bottomRight" activeCell="A7" sqref="A7:XFD8"/>
    </sheetView>
  </sheetViews>
  <sheetFormatPr baseColWidth="10" defaultColWidth="11.42578125" defaultRowHeight="12.75" x14ac:dyDescent="0.2"/>
  <cols>
    <col min="1" max="1" width="9.42578125" style="3" customWidth="1"/>
    <col min="2" max="2" width="27.42578125" style="3" customWidth="1"/>
    <col min="3" max="3" width="54.42578125" style="3" customWidth="1"/>
    <col min="4" max="16384" width="11.42578125" style="3"/>
  </cols>
  <sheetData>
    <row r="1" spans="1:3" customFormat="1" x14ac:dyDescent="0.2"/>
    <row r="2" spans="1:3" customFormat="1" x14ac:dyDescent="0.2"/>
    <row r="3" spans="1:3" customFormat="1" x14ac:dyDescent="0.2"/>
    <row r="4" spans="1:3" customFormat="1" x14ac:dyDescent="0.2"/>
    <row r="5" spans="1:3" customFormat="1" x14ac:dyDescent="0.2"/>
    <row r="6" spans="1:3" customFormat="1" ht="13.5" thickBot="1" x14ac:dyDescent="0.25"/>
    <row r="7" spans="1:3" ht="22.5" customHeight="1" thickBot="1" x14ac:dyDescent="0.25">
      <c r="A7" s="112" t="s">
        <v>1</v>
      </c>
      <c r="B7" s="113" t="s">
        <v>145</v>
      </c>
      <c r="C7" s="112" t="s">
        <v>3</v>
      </c>
    </row>
    <row r="8" spans="1:3" ht="55.5" customHeight="1" x14ac:dyDescent="0.2">
      <c r="A8" s="115">
        <v>1</v>
      </c>
      <c r="B8" s="5" t="s">
        <v>146</v>
      </c>
      <c r="C8" s="5" t="s">
        <v>147</v>
      </c>
    </row>
    <row r="9" spans="1:3" ht="36" customHeight="1" x14ac:dyDescent="0.2">
      <c r="A9" s="103">
        <v>2</v>
      </c>
      <c r="B9" s="4" t="s">
        <v>148</v>
      </c>
      <c r="C9" s="4" t="s">
        <v>149</v>
      </c>
    </row>
    <row r="10" spans="1:3" ht="42" customHeight="1" x14ac:dyDescent="0.2">
      <c r="A10" s="103">
        <v>3</v>
      </c>
      <c r="B10" s="4" t="s">
        <v>150</v>
      </c>
      <c r="C10" s="4" t="s">
        <v>151</v>
      </c>
    </row>
    <row r="11" spans="1:3" ht="60" customHeight="1" x14ac:dyDescent="0.2">
      <c r="A11" s="103">
        <v>4</v>
      </c>
      <c r="B11" s="4" t="s">
        <v>152</v>
      </c>
      <c r="C11" s="4" t="s">
        <v>153</v>
      </c>
    </row>
    <row r="12" spans="1:3" ht="47.25" customHeight="1" x14ac:dyDescent="0.2">
      <c r="A12" s="103">
        <v>5</v>
      </c>
      <c r="B12" s="6" t="s">
        <v>154</v>
      </c>
      <c r="C12" s="6" t="s">
        <v>155</v>
      </c>
    </row>
    <row r="13" spans="1:3" ht="71.25" customHeight="1" x14ac:dyDescent="0.2">
      <c r="A13" s="103">
        <v>6</v>
      </c>
      <c r="B13" s="4" t="s">
        <v>156</v>
      </c>
      <c r="C13" s="76" t="s">
        <v>157</v>
      </c>
    </row>
    <row r="14" spans="1:3" ht="54" customHeight="1" x14ac:dyDescent="0.2">
      <c r="A14" s="103">
        <v>7</v>
      </c>
      <c r="B14" s="4" t="s">
        <v>159</v>
      </c>
      <c r="C14" s="76" t="s">
        <v>158</v>
      </c>
    </row>
    <row r="15" spans="1:3" ht="54.75" customHeight="1" x14ac:dyDescent="0.2">
      <c r="A15" s="128">
        <v>8</v>
      </c>
      <c r="B15" s="129" t="s">
        <v>160</v>
      </c>
      <c r="C15" s="130" t="s">
        <v>126</v>
      </c>
    </row>
    <row r="16" spans="1:3" ht="49.5" customHeight="1" x14ac:dyDescent="0.2">
      <c r="A16" s="114" t="s">
        <v>10</v>
      </c>
      <c r="B16" s="266" t="s">
        <v>161</v>
      </c>
      <c r="C16" s="267"/>
    </row>
  </sheetData>
  <mergeCells count="1">
    <mergeCell ref="B16:C16"/>
  </mergeCells>
  <phoneticPr fontId="0" type="noConversion"/>
  <printOptions horizontalCentered="1"/>
  <pageMargins left="0.39370078740157483" right="0.39370078740157483" top="0.59055118110236227" bottom="0.59055118110236227" header="0" footer="0.19685039370078741"/>
  <pageSetup orientation="portrait" horizontalDpi="300" verticalDpi="300" r:id="rId1"/>
  <headerFooter alignWithMargins="0">
    <oddFooter>&amp;LCódigo: F-DE-37 Anexo&amp;CVersión:01
Fecha de Aprobación: 2022/04/01&amp;RPágina &amp;P de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H9"/>
  <sheetViews>
    <sheetView showGridLines="0" workbookViewId="0">
      <pane xSplit="1" ySplit="6" topLeftCell="B7" activePane="bottomRight" state="frozen"/>
      <selection activeCell="B49" sqref="B49:C49"/>
      <selection pane="topRight" activeCell="B49" sqref="B49:C49"/>
      <selection pane="bottomLeft" activeCell="B49" sqref="B49:C49"/>
      <selection pane="bottomRight" activeCell="B8" sqref="B8"/>
    </sheetView>
  </sheetViews>
  <sheetFormatPr baseColWidth="10" defaultColWidth="11.42578125" defaultRowHeight="12.75" x14ac:dyDescent="0.2"/>
  <cols>
    <col min="1" max="1" width="17" style="3" customWidth="1"/>
    <col min="2" max="2" width="19.28515625" style="3" customWidth="1"/>
    <col min="3" max="3" width="15.7109375" style="3" customWidth="1"/>
    <col min="4" max="4" width="11.140625" style="3" customWidth="1"/>
    <col min="5" max="5" width="32.42578125" style="3" customWidth="1"/>
    <col min="6" max="6" width="12.7109375" style="3" customWidth="1"/>
    <col min="7" max="7" width="21.7109375" style="3" customWidth="1"/>
    <col min="8" max="8" width="22" style="3" customWidth="1"/>
    <col min="9" max="16384" width="11.42578125" style="3"/>
  </cols>
  <sheetData>
    <row r="1" spans="1:8" customFormat="1" x14ac:dyDescent="0.2"/>
    <row r="2" spans="1:8" customFormat="1" x14ac:dyDescent="0.2"/>
    <row r="3" spans="1:8" customFormat="1" x14ac:dyDescent="0.2"/>
    <row r="4" spans="1:8" customFormat="1" x14ac:dyDescent="0.2"/>
    <row r="5" spans="1:8" customFormat="1" x14ac:dyDescent="0.2"/>
    <row r="6" spans="1:8" customFormat="1" x14ac:dyDescent="0.2"/>
    <row r="7" spans="1:8" ht="36" customHeight="1" x14ac:dyDescent="0.2">
      <c r="A7" s="116" t="s">
        <v>22</v>
      </c>
      <c r="B7" s="117" t="s">
        <v>118</v>
      </c>
      <c r="C7" s="118" t="s">
        <v>27</v>
      </c>
      <c r="D7" s="118" t="s">
        <v>1</v>
      </c>
      <c r="E7" s="118" t="s">
        <v>0</v>
      </c>
      <c r="F7" s="118" t="s">
        <v>1</v>
      </c>
      <c r="G7" s="118" t="s">
        <v>2</v>
      </c>
      <c r="H7" s="118" t="s">
        <v>13</v>
      </c>
    </row>
    <row r="8" spans="1:8" ht="50.1" customHeight="1" x14ac:dyDescent="0.2">
      <c r="A8" s="4"/>
      <c r="B8" s="4"/>
      <c r="C8" s="4"/>
      <c r="D8" s="4"/>
      <c r="E8" s="4" t="s">
        <v>233</v>
      </c>
      <c r="F8" s="4"/>
      <c r="G8" s="4"/>
      <c r="H8" s="4"/>
    </row>
    <row r="9" spans="1:8" ht="49.5" customHeight="1" x14ac:dyDescent="0.2">
      <c r="A9" s="114" t="s">
        <v>10</v>
      </c>
      <c r="B9" s="268" t="s">
        <v>161</v>
      </c>
      <c r="C9" s="268"/>
      <c r="D9" s="268"/>
      <c r="E9" s="268"/>
      <c r="F9" s="268"/>
      <c r="G9" s="268"/>
      <c r="H9" s="268"/>
    </row>
  </sheetData>
  <mergeCells count="1">
    <mergeCell ref="B9:H9"/>
  </mergeCells>
  <printOptions horizontalCentered="1"/>
  <pageMargins left="0.39370078740157483" right="0.39370078740157483" top="0.59055118110236227" bottom="0.59055118110236227" header="0" footer="0.19685039370078741"/>
  <pageSetup paperSize="5" orientation="landscape" horizontalDpi="300" verticalDpi="300" r:id="rId1"/>
  <headerFooter alignWithMargins="0">
    <oddFooter>&amp;LCóidog: F-DE-37&amp;CVersión:01
Fecha de Aprobación: 2022/04/01&amp;RPágina &amp;P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24"/>
  <sheetViews>
    <sheetView topLeftCell="C82" zoomScale="70" zoomScaleNormal="70" workbookViewId="0">
      <selection activeCell="AA8" sqref="AA8"/>
    </sheetView>
  </sheetViews>
  <sheetFormatPr baseColWidth="10" defaultRowHeight="13.5" customHeight="1" x14ac:dyDescent="0.2"/>
  <cols>
    <col min="1" max="1" width="2.85546875" hidden="1" customWidth="1"/>
    <col min="2" max="2" width="5.7109375" style="15" hidden="1" customWidth="1"/>
    <col min="3" max="3" width="9.28515625" style="15" customWidth="1"/>
    <col min="4" max="4" width="4.42578125" style="15" customWidth="1"/>
    <col min="5" max="5" width="15.28515625" style="15" customWidth="1"/>
    <col min="6" max="8" width="8.7109375" style="15" customWidth="1"/>
    <col min="9" max="9" width="10.7109375" style="15" customWidth="1"/>
    <col min="10" max="19" width="8.7109375" style="15" customWidth="1"/>
    <col min="20" max="20" width="9.28515625" style="15" customWidth="1"/>
    <col min="21" max="21" width="9.42578125" style="15" customWidth="1"/>
    <col min="22" max="25" width="8.7109375" style="15" customWidth="1"/>
    <col min="26" max="26" width="6.7109375" style="15" customWidth="1"/>
    <col min="27" max="27" width="17.42578125" style="15" customWidth="1"/>
    <col min="28" max="28" width="9.42578125" style="15" customWidth="1"/>
    <col min="29" max="29" width="9.140625" style="15" customWidth="1"/>
    <col min="30" max="30" width="12.85546875" style="15" customWidth="1"/>
    <col min="31" max="31" width="8.140625" style="15" customWidth="1"/>
    <col min="32" max="32" width="18" customWidth="1"/>
    <col min="33" max="35" width="8.7109375" customWidth="1"/>
    <col min="36" max="36" width="10.42578125" customWidth="1"/>
    <col min="37" max="52" width="8.7109375" customWidth="1"/>
  </cols>
  <sheetData>
    <row r="1" spans="3:68" s="15" customFormat="1" ht="15" customHeight="1" x14ac:dyDescent="0.2"/>
    <row r="2" spans="3:68" s="15" customFormat="1" ht="15" customHeight="1" x14ac:dyDescent="0.2"/>
    <row r="3" spans="3:68" s="15" customFormat="1" ht="15" customHeight="1" x14ac:dyDescent="0.2"/>
    <row r="4" spans="3:68" s="15" customFormat="1" ht="15" customHeight="1" x14ac:dyDescent="0.2"/>
    <row r="5" spans="3:68" s="15" customFormat="1" ht="15" customHeight="1" x14ac:dyDescent="0.2"/>
    <row r="6" spans="3:68" s="15" customFormat="1" ht="15" customHeight="1" x14ac:dyDescent="0.2"/>
    <row r="7" spans="3:68" ht="28.5" customHeight="1" thickBot="1" x14ac:dyDescent="0.25">
      <c r="C7" s="342" t="s">
        <v>32</v>
      </c>
      <c r="D7" s="342"/>
      <c r="E7" s="342"/>
      <c r="F7" s="342"/>
      <c r="G7" s="342"/>
      <c r="H7" s="342"/>
      <c r="I7" s="342"/>
      <c r="J7" s="342"/>
      <c r="K7" s="342"/>
      <c r="L7" s="342"/>
      <c r="M7" s="342"/>
      <c r="N7" s="343"/>
      <c r="O7" s="343"/>
      <c r="P7" s="343"/>
      <c r="Q7" s="343"/>
      <c r="R7" s="343"/>
      <c r="S7" s="343"/>
      <c r="T7" s="343"/>
      <c r="U7" s="343"/>
      <c r="V7" s="343"/>
      <c r="W7" s="343"/>
      <c r="X7" s="343"/>
      <c r="Y7" s="343"/>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row>
    <row r="8" spans="3:68" ht="26.25" customHeight="1" x14ac:dyDescent="0.25">
      <c r="C8" s="344" t="s">
        <v>4</v>
      </c>
      <c r="D8" s="270">
        <v>5</v>
      </c>
      <c r="E8" s="307" t="s">
        <v>56</v>
      </c>
      <c r="F8" s="334" t="s">
        <v>90</v>
      </c>
      <c r="G8" s="335"/>
      <c r="H8" s="335"/>
      <c r="I8" s="335"/>
      <c r="J8" s="334" t="s">
        <v>90</v>
      </c>
      <c r="K8" s="335"/>
      <c r="L8" s="335"/>
      <c r="M8" s="335"/>
      <c r="N8" s="346" t="s">
        <v>92</v>
      </c>
      <c r="O8" s="340"/>
      <c r="P8" s="340"/>
      <c r="Q8" s="347"/>
      <c r="R8" s="339" t="s">
        <v>92</v>
      </c>
      <c r="S8" s="340"/>
      <c r="T8" s="340"/>
      <c r="U8" s="347"/>
      <c r="V8" s="339" t="s">
        <v>92</v>
      </c>
      <c r="W8" s="340"/>
      <c r="X8" s="340"/>
      <c r="Y8" s="341"/>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row>
    <row r="9" spans="3:68" ht="13.5" customHeight="1" x14ac:dyDescent="0.2">
      <c r="C9" s="344"/>
      <c r="D9" s="270"/>
      <c r="E9" s="307"/>
      <c r="F9" s="21"/>
      <c r="G9" s="22"/>
      <c r="H9" s="22"/>
      <c r="I9" s="23"/>
      <c r="J9" s="25"/>
      <c r="K9" s="25"/>
      <c r="L9" s="25"/>
      <c r="M9" s="25"/>
      <c r="N9" s="135"/>
      <c r="O9" s="17"/>
      <c r="P9" s="17"/>
      <c r="Q9" s="17"/>
      <c r="R9" s="106"/>
      <c r="S9" s="73"/>
      <c r="T9" s="73"/>
      <c r="U9" s="105"/>
      <c r="V9" s="95"/>
      <c r="W9" s="17"/>
      <c r="X9" s="17"/>
      <c r="Y9" s="136"/>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row>
    <row r="10" spans="3:68" ht="13.5" customHeight="1" x14ac:dyDescent="0.2">
      <c r="C10" s="344"/>
      <c r="D10" s="270"/>
      <c r="E10" s="307"/>
      <c r="F10" s="24"/>
      <c r="G10" s="25"/>
      <c r="H10" s="25"/>
      <c r="I10" s="26"/>
      <c r="J10" s="25"/>
      <c r="K10" s="25"/>
      <c r="L10" s="25"/>
      <c r="M10" s="25"/>
      <c r="N10" s="135"/>
      <c r="O10" s="17"/>
      <c r="P10" s="17"/>
      <c r="Q10" s="17"/>
      <c r="R10" s="106"/>
      <c r="S10" s="73"/>
      <c r="T10" s="73"/>
      <c r="U10" s="19"/>
      <c r="V10" s="95"/>
      <c r="W10" s="17"/>
      <c r="X10" s="17"/>
      <c r="Y10" s="136"/>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row>
    <row r="11" spans="3:68" ht="13.5" customHeight="1" x14ac:dyDescent="0.2">
      <c r="C11" s="344"/>
      <c r="D11" s="270"/>
      <c r="E11" s="307"/>
      <c r="F11" s="24"/>
      <c r="G11" s="25"/>
      <c r="H11" s="25"/>
      <c r="I11" s="26"/>
      <c r="J11" s="25"/>
      <c r="K11" s="25"/>
      <c r="L11" s="25"/>
      <c r="M11" s="25"/>
      <c r="N11" s="135"/>
      <c r="O11" s="17"/>
      <c r="P11" s="17"/>
      <c r="Q11" s="17"/>
      <c r="R11" s="95"/>
      <c r="S11" s="17"/>
      <c r="T11" s="73"/>
      <c r="U11" s="19"/>
      <c r="V11" s="95"/>
      <c r="W11" s="17"/>
      <c r="X11" s="17"/>
      <c r="Y11" s="136"/>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row>
    <row r="12" spans="3:68" ht="13.5" customHeight="1" x14ac:dyDescent="0.2">
      <c r="C12" s="344"/>
      <c r="D12" s="270"/>
      <c r="E12" s="307"/>
      <c r="F12" s="24"/>
      <c r="G12" s="25"/>
      <c r="H12" s="25"/>
      <c r="I12" s="26"/>
      <c r="J12" s="25"/>
      <c r="K12" s="25"/>
      <c r="L12" s="25"/>
      <c r="M12" s="25"/>
      <c r="N12" s="135"/>
      <c r="O12" s="17"/>
      <c r="P12" s="17"/>
      <c r="Q12" s="17"/>
      <c r="R12" s="95"/>
      <c r="S12" s="17"/>
      <c r="T12" s="17"/>
      <c r="U12" s="19"/>
      <c r="V12" s="95"/>
      <c r="W12" s="17"/>
      <c r="X12" s="17"/>
      <c r="Y12" s="136"/>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row>
    <row r="13" spans="3:68" ht="13.5" customHeight="1" x14ac:dyDescent="0.2">
      <c r="C13" s="344"/>
      <c r="D13" s="270"/>
      <c r="E13" s="307"/>
      <c r="F13" s="24"/>
      <c r="G13" s="25"/>
      <c r="H13" s="25"/>
      <c r="I13" s="26"/>
      <c r="J13" s="25"/>
      <c r="K13" s="25"/>
      <c r="L13" s="25"/>
      <c r="M13" s="25"/>
      <c r="N13" s="135"/>
      <c r="O13" s="73"/>
      <c r="P13" s="17"/>
      <c r="Q13" s="17"/>
      <c r="R13" s="95"/>
      <c r="S13" s="17"/>
      <c r="T13" s="17"/>
      <c r="U13" s="19"/>
      <c r="V13" s="95"/>
      <c r="W13" s="17"/>
      <c r="X13" s="17"/>
      <c r="Y13" s="136"/>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row>
    <row r="14" spans="3:68" ht="13.5" customHeight="1" x14ac:dyDescent="0.2">
      <c r="C14" s="344"/>
      <c r="D14" s="270"/>
      <c r="E14" s="307"/>
      <c r="F14" s="24"/>
      <c r="G14" s="25"/>
      <c r="H14" s="25"/>
      <c r="I14" s="26"/>
      <c r="J14" s="25"/>
      <c r="K14" s="25"/>
      <c r="L14" s="25"/>
      <c r="M14" s="25"/>
      <c r="N14" s="135"/>
      <c r="O14" s="17"/>
      <c r="P14" s="17"/>
      <c r="Q14" s="17"/>
      <c r="R14" s="95"/>
      <c r="S14" s="17"/>
      <c r="T14" s="17"/>
      <c r="U14" s="19"/>
      <c r="V14" s="95"/>
      <c r="W14" s="17"/>
      <c r="X14" s="17"/>
      <c r="Y14" s="136"/>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row>
    <row r="15" spans="3:68" ht="13.5" customHeight="1" x14ac:dyDescent="0.2">
      <c r="C15" s="344"/>
      <c r="D15" s="270"/>
      <c r="E15" s="308"/>
      <c r="F15" s="27"/>
      <c r="G15" s="28"/>
      <c r="H15" s="28"/>
      <c r="I15" s="97"/>
      <c r="J15" s="25"/>
      <c r="K15" s="25"/>
      <c r="L15" s="25"/>
      <c r="M15" s="25"/>
      <c r="N15" s="135"/>
      <c r="O15" s="17"/>
      <c r="P15" s="17"/>
      <c r="Q15" s="79"/>
      <c r="R15" s="95"/>
      <c r="S15" s="17"/>
      <c r="T15" s="17"/>
      <c r="U15" s="19"/>
      <c r="V15" s="95"/>
      <c r="W15" s="17"/>
      <c r="X15" s="17"/>
      <c r="Y15" s="136"/>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row>
    <row r="16" spans="3:68" ht="22.5" customHeight="1" x14ac:dyDescent="0.25">
      <c r="C16" s="344"/>
      <c r="D16" s="269">
        <v>4</v>
      </c>
      <c r="E16" s="306" t="s">
        <v>55</v>
      </c>
      <c r="F16" s="348" t="s">
        <v>8</v>
      </c>
      <c r="G16" s="313"/>
      <c r="H16" s="313"/>
      <c r="I16" s="314"/>
      <c r="J16" s="334" t="s">
        <v>90</v>
      </c>
      <c r="K16" s="335"/>
      <c r="L16" s="335"/>
      <c r="M16" s="335"/>
      <c r="N16" s="349" t="s">
        <v>90</v>
      </c>
      <c r="O16" s="335"/>
      <c r="P16" s="335"/>
      <c r="Q16" s="335"/>
      <c r="R16" s="319" t="s">
        <v>92</v>
      </c>
      <c r="S16" s="320"/>
      <c r="T16" s="320"/>
      <c r="U16" s="321"/>
      <c r="V16" s="319" t="s">
        <v>92</v>
      </c>
      <c r="W16" s="320"/>
      <c r="X16" s="320"/>
      <c r="Y16" s="322"/>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row>
    <row r="17" spans="3:68" ht="13.5" customHeight="1" x14ac:dyDescent="0.2">
      <c r="C17" s="344"/>
      <c r="D17" s="270"/>
      <c r="E17" s="307"/>
      <c r="F17" s="51"/>
      <c r="G17" s="49"/>
      <c r="H17" s="49"/>
      <c r="I17" s="50"/>
      <c r="J17" s="25"/>
      <c r="K17" s="25"/>
      <c r="L17" s="25"/>
      <c r="M17" s="25"/>
      <c r="N17" s="137"/>
      <c r="O17" s="93"/>
      <c r="P17" s="22"/>
      <c r="Q17" s="22"/>
      <c r="R17" s="95"/>
      <c r="S17" s="73"/>
      <c r="T17" s="73"/>
      <c r="U17" s="105"/>
      <c r="V17" s="99"/>
      <c r="W17" s="99"/>
      <c r="X17" s="99"/>
      <c r="Y17" s="138"/>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row>
    <row r="18" spans="3:68" ht="13.5" customHeight="1" x14ac:dyDescent="0.2">
      <c r="C18" s="344"/>
      <c r="D18" s="270"/>
      <c r="E18" s="307"/>
      <c r="F18" s="51"/>
      <c r="G18" s="52"/>
      <c r="H18" s="52"/>
      <c r="I18" s="46"/>
      <c r="J18" s="25"/>
      <c r="K18" s="25"/>
      <c r="L18" s="25"/>
      <c r="M18" s="25"/>
      <c r="N18" s="139"/>
      <c r="O18" s="25"/>
      <c r="P18" s="25"/>
      <c r="Q18" s="25"/>
      <c r="R18" s="106"/>
      <c r="S18" s="73"/>
      <c r="T18" s="17"/>
      <c r="U18" s="19"/>
      <c r="V18" s="17"/>
      <c r="W18" s="17"/>
      <c r="X18" s="17"/>
      <c r="Y18" s="136"/>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row>
    <row r="19" spans="3:68" ht="13.5" customHeight="1" x14ac:dyDescent="0.2">
      <c r="C19" s="344"/>
      <c r="D19" s="270"/>
      <c r="E19" s="307"/>
      <c r="F19" s="51"/>
      <c r="G19" s="52"/>
      <c r="H19" s="52"/>
      <c r="I19" s="46"/>
      <c r="J19" s="25"/>
      <c r="K19" s="25"/>
      <c r="L19" s="25"/>
      <c r="M19" s="25"/>
      <c r="N19" s="139"/>
      <c r="O19" s="25"/>
      <c r="P19" s="25"/>
      <c r="Q19" s="25"/>
      <c r="R19" s="106"/>
      <c r="S19" s="73"/>
      <c r="T19" s="17"/>
      <c r="U19" s="19"/>
      <c r="V19" s="17"/>
      <c r="W19" s="17"/>
      <c r="X19" s="17"/>
      <c r="Y19" s="136"/>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row>
    <row r="20" spans="3:68" ht="13.5" customHeight="1" x14ac:dyDescent="0.2">
      <c r="C20" s="344"/>
      <c r="D20" s="270"/>
      <c r="E20" s="307"/>
      <c r="F20" s="51"/>
      <c r="G20" s="52"/>
      <c r="H20" s="52"/>
      <c r="I20" s="46"/>
      <c r="J20" s="25"/>
      <c r="K20" s="25"/>
      <c r="L20" s="25"/>
      <c r="M20" s="25"/>
      <c r="N20" s="139"/>
      <c r="O20" s="92"/>
      <c r="P20" s="25"/>
      <c r="Q20" s="25"/>
      <c r="R20" s="95"/>
      <c r="S20" s="17"/>
      <c r="T20" s="17"/>
      <c r="U20" s="19"/>
      <c r="V20" s="17"/>
      <c r="W20" s="17"/>
      <c r="X20" s="17"/>
      <c r="Y20" s="136"/>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row>
    <row r="21" spans="3:68" ht="13.5" customHeight="1" x14ac:dyDescent="0.2">
      <c r="C21" s="344"/>
      <c r="D21" s="270"/>
      <c r="E21" s="307"/>
      <c r="F21" s="51"/>
      <c r="G21" s="52"/>
      <c r="H21" s="52"/>
      <c r="I21" s="46"/>
      <c r="J21" s="25"/>
      <c r="K21" s="25"/>
      <c r="L21" s="25"/>
      <c r="M21" s="25"/>
      <c r="N21" s="139"/>
      <c r="O21" s="25"/>
      <c r="P21" s="25"/>
      <c r="Q21" s="25"/>
      <c r="R21" s="95"/>
      <c r="S21" s="17"/>
      <c r="T21" s="17"/>
      <c r="U21" s="19"/>
      <c r="V21" s="17"/>
      <c r="W21" s="17"/>
      <c r="X21" s="17"/>
      <c r="Y21" s="136"/>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row>
    <row r="22" spans="3:68" ht="13.5" customHeight="1" x14ac:dyDescent="0.2">
      <c r="C22" s="344"/>
      <c r="D22" s="270"/>
      <c r="E22" s="307"/>
      <c r="F22" s="51"/>
      <c r="G22" s="52"/>
      <c r="H22" s="52"/>
      <c r="I22" s="46"/>
      <c r="J22" s="25"/>
      <c r="K22" s="25"/>
      <c r="L22" s="25"/>
      <c r="M22" s="25"/>
      <c r="N22" s="139"/>
      <c r="O22" s="25"/>
      <c r="P22" s="25"/>
      <c r="Q22" s="25"/>
      <c r="R22" s="95"/>
      <c r="S22" s="17"/>
      <c r="T22" s="17"/>
      <c r="U22" s="19"/>
      <c r="V22" s="17"/>
      <c r="W22" s="17"/>
      <c r="X22" s="17"/>
      <c r="Y22" s="136"/>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row>
    <row r="23" spans="3:68" ht="13.5" customHeight="1" x14ac:dyDescent="0.2">
      <c r="C23" s="344"/>
      <c r="D23" s="270"/>
      <c r="E23" s="307"/>
      <c r="F23" s="51"/>
      <c r="G23" s="52"/>
      <c r="H23" s="52"/>
      <c r="I23" s="46"/>
      <c r="J23" s="25"/>
      <c r="K23" s="25"/>
      <c r="L23" s="25"/>
      <c r="M23" s="25"/>
      <c r="N23" s="139"/>
      <c r="O23" s="25"/>
      <c r="P23" s="25"/>
      <c r="Q23" s="25"/>
      <c r="R23" s="95"/>
      <c r="S23" s="17"/>
      <c r="T23" s="17"/>
      <c r="U23" s="19"/>
      <c r="V23" s="17"/>
      <c r="W23" s="17"/>
      <c r="X23" s="17"/>
      <c r="Y23" s="136"/>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row>
    <row r="24" spans="3:68" ht="13.5" customHeight="1" x14ac:dyDescent="0.2">
      <c r="C24" s="344"/>
      <c r="D24" s="271"/>
      <c r="E24" s="308"/>
      <c r="F24" s="51"/>
      <c r="G24" s="52"/>
      <c r="H24" s="52"/>
      <c r="I24" s="46"/>
      <c r="J24" s="25"/>
      <c r="K24" s="25"/>
      <c r="L24" s="25"/>
      <c r="M24" s="25"/>
      <c r="N24" s="139"/>
      <c r="O24" s="25"/>
      <c r="P24" s="25"/>
      <c r="Q24" s="92"/>
      <c r="R24" s="100"/>
      <c r="S24" s="101"/>
      <c r="T24" s="101"/>
      <c r="U24" s="102"/>
      <c r="V24" s="101"/>
      <c r="W24" s="101"/>
      <c r="X24" s="101"/>
      <c r="Y24" s="140"/>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row>
    <row r="25" spans="3:68" ht="21" customHeight="1" x14ac:dyDescent="0.25">
      <c r="C25" s="344"/>
      <c r="D25" s="269">
        <v>3</v>
      </c>
      <c r="E25" s="306" t="s">
        <v>54</v>
      </c>
      <c r="F25" s="309" t="s">
        <v>91</v>
      </c>
      <c r="G25" s="310"/>
      <c r="H25" s="310"/>
      <c r="I25" s="311"/>
      <c r="J25" s="348" t="s">
        <v>8</v>
      </c>
      <c r="K25" s="313"/>
      <c r="L25" s="313"/>
      <c r="M25" s="313"/>
      <c r="N25" s="349" t="s">
        <v>90</v>
      </c>
      <c r="O25" s="335"/>
      <c r="P25" s="335"/>
      <c r="Q25" s="335"/>
      <c r="R25" s="319" t="s">
        <v>92</v>
      </c>
      <c r="S25" s="320"/>
      <c r="T25" s="320"/>
      <c r="U25" s="321"/>
      <c r="V25" s="319" t="s">
        <v>92</v>
      </c>
      <c r="W25" s="320"/>
      <c r="X25" s="320"/>
      <c r="Y25" s="322"/>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row>
    <row r="26" spans="3:68" ht="13.5" customHeight="1" x14ac:dyDescent="0.2">
      <c r="C26" s="344"/>
      <c r="D26" s="270"/>
      <c r="E26" s="307"/>
      <c r="F26" s="107"/>
      <c r="G26" s="39"/>
      <c r="H26" s="39"/>
      <c r="I26" s="40"/>
      <c r="J26" s="109"/>
      <c r="K26" s="31"/>
      <c r="L26" s="31"/>
      <c r="M26" s="31"/>
      <c r="N26" s="141"/>
      <c r="O26" s="93"/>
      <c r="P26" s="93"/>
      <c r="Q26" s="93"/>
      <c r="R26" s="98"/>
      <c r="S26" s="104"/>
      <c r="T26" s="104"/>
      <c r="U26" s="111"/>
      <c r="V26" s="99"/>
      <c r="W26" s="99"/>
      <c r="X26" s="99"/>
      <c r="Y26" s="138"/>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row>
    <row r="27" spans="3:68" ht="13.5" customHeight="1" x14ac:dyDescent="0.2">
      <c r="C27" s="344"/>
      <c r="D27" s="270"/>
      <c r="E27" s="307"/>
      <c r="F27" s="41"/>
      <c r="G27" s="42"/>
      <c r="H27" s="42"/>
      <c r="I27" s="36"/>
      <c r="J27" s="32"/>
      <c r="K27" s="33"/>
      <c r="L27" s="33"/>
      <c r="M27" s="33"/>
      <c r="N27" s="142"/>
      <c r="O27" s="25"/>
      <c r="P27" s="25"/>
      <c r="Q27" s="92"/>
      <c r="R27" s="106"/>
      <c r="S27" s="17"/>
      <c r="T27" s="17"/>
      <c r="U27" s="19"/>
      <c r="V27" s="17"/>
      <c r="W27" s="17"/>
      <c r="X27" s="17"/>
      <c r="Y27" s="136"/>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row>
    <row r="28" spans="3:68" ht="13.5" customHeight="1" x14ac:dyDescent="0.2">
      <c r="C28" s="344"/>
      <c r="D28" s="270"/>
      <c r="E28" s="307"/>
      <c r="F28" s="41"/>
      <c r="G28" s="42"/>
      <c r="H28" s="42"/>
      <c r="I28" s="36"/>
      <c r="J28" s="32"/>
      <c r="K28" s="33"/>
      <c r="L28" s="33"/>
      <c r="M28" s="33"/>
      <c r="N28" s="139"/>
      <c r="O28" s="25"/>
      <c r="P28" s="25"/>
      <c r="Q28" s="92"/>
      <c r="R28" s="95"/>
      <c r="S28" s="17"/>
      <c r="T28" s="17"/>
      <c r="U28" s="19"/>
      <c r="V28" s="17"/>
      <c r="W28" s="17"/>
      <c r="X28" s="17"/>
      <c r="Y28" s="136"/>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row>
    <row r="29" spans="3:68" ht="13.5" customHeight="1" x14ac:dyDescent="0.2">
      <c r="C29" s="344"/>
      <c r="D29" s="270"/>
      <c r="E29" s="307"/>
      <c r="F29" s="41"/>
      <c r="G29" s="42"/>
      <c r="H29" s="42"/>
      <c r="I29" s="36"/>
      <c r="J29" s="32"/>
      <c r="K29" s="33"/>
      <c r="L29" s="33"/>
      <c r="M29" s="33"/>
      <c r="N29" s="139"/>
      <c r="O29" s="25"/>
      <c r="P29" s="25"/>
      <c r="Q29" s="92"/>
      <c r="R29" s="95"/>
      <c r="S29" s="17"/>
      <c r="T29" s="17"/>
      <c r="U29" s="19"/>
      <c r="V29" s="17"/>
      <c r="W29" s="17"/>
      <c r="X29" s="17"/>
      <c r="Y29" s="136"/>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row>
    <row r="30" spans="3:68" ht="13.5" customHeight="1" x14ac:dyDescent="0.2">
      <c r="C30" s="344"/>
      <c r="D30" s="270"/>
      <c r="E30" s="307"/>
      <c r="F30" s="41"/>
      <c r="G30" s="42"/>
      <c r="H30" s="42"/>
      <c r="I30" s="36"/>
      <c r="J30" s="32"/>
      <c r="K30" s="33"/>
      <c r="L30" s="33"/>
      <c r="M30" s="33"/>
      <c r="N30" s="139"/>
      <c r="O30" s="25"/>
      <c r="P30" s="25"/>
      <c r="Q30" s="92"/>
      <c r="R30" s="95"/>
      <c r="S30" s="17"/>
      <c r="T30" s="17"/>
      <c r="U30" s="19"/>
      <c r="V30" s="17"/>
      <c r="W30" s="17"/>
      <c r="X30" s="17"/>
      <c r="Y30" s="136"/>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row>
    <row r="31" spans="3:68" ht="13.5" customHeight="1" x14ac:dyDescent="0.2">
      <c r="C31" s="344"/>
      <c r="D31" s="270"/>
      <c r="E31" s="307"/>
      <c r="F31" s="41"/>
      <c r="G31" s="42"/>
      <c r="H31" s="42"/>
      <c r="I31" s="36"/>
      <c r="J31" s="32"/>
      <c r="K31" s="33"/>
      <c r="L31" s="33"/>
      <c r="M31" s="33"/>
      <c r="N31" s="139"/>
      <c r="O31" s="25"/>
      <c r="P31" s="25"/>
      <c r="Q31" s="92"/>
      <c r="R31" s="95"/>
      <c r="S31" s="17"/>
      <c r="T31" s="17"/>
      <c r="U31" s="19"/>
      <c r="V31" s="17"/>
      <c r="W31" s="17"/>
      <c r="X31" s="17"/>
      <c r="Y31" s="136"/>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row>
    <row r="32" spans="3:68" ht="13.5" customHeight="1" x14ac:dyDescent="0.2">
      <c r="C32" s="344"/>
      <c r="D32" s="271"/>
      <c r="E32" s="308"/>
      <c r="F32" s="43"/>
      <c r="G32" s="44"/>
      <c r="H32" s="44"/>
      <c r="I32" s="81"/>
      <c r="J32" s="34"/>
      <c r="K32" s="35"/>
      <c r="L32" s="35"/>
      <c r="M32" s="35"/>
      <c r="N32" s="143"/>
      <c r="O32" s="28"/>
      <c r="P32" s="28"/>
      <c r="Q32" s="94"/>
      <c r="R32" s="100"/>
      <c r="S32" s="101"/>
      <c r="T32" s="101"/>
      <c r="U32" s="102"/>
      <c r="V32" s="332"/>
      <c r="W32" s="332"/>
      <c r="X32" s="332"/>
      <c r="Y32" s="333"/>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row>
    <row r="33" spans="3:68" ht="22.5" customHeight="1" x14ac:dyDescent="0.25">
      <c r="C33" s="344"/>
      <c r="D33" s="269">
        <v>2</v>
      </c>
      <c r="E33" s="306" t="s">
        <v>53</v>
      </c>
      <c r="F33" s="309" t="s">
        <v>91</v>
      </c>
      <c r="G33" s="310"/>
      <c r="H33" s="310"/>
      <c r="I33" s="311"/>
      <c r="J33" s="309" t="s">
        <v>91</v>
      </c>
      <c r="K33" s="310"/>
      <c r="L33" s="310"/>
      <c r="M33" s="310"/>
      <c r="N33" s="312" t="s">
        <v>8</v>
      </c>
      <c r="O33" s="313"/>
      <c r="P33" s="313"/>
      <c r="Q33" s="314"/>
      <c r="R33" s="334" t="s">
        <v>90</v>
      </c>
      <c r="S33" s="335"/>
      <c r="T33" s="335"/>
      <c r="U33" s="335"/>
      <c r="V33" s="319" t="s">
        <v>92</v>
      </c>
      <c r="W33" s="320"/>
      <c r="X33" s="320"/>
      <c r="Y33" s="322"/>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row>
    <row r="34" spans="3:68" ht="13.5" customHeight="1" x14ac:dyDescent="0.2">
      <c r="C34" s="344"/>
      <c r="D34" s="270"/>
      <c r="E34" s="307"/>
      <c r="F34" s="87"/>
      <c r="G34" s="88"/>
      <c r="H34" s="88"/>
      <c r="I34" s="89"/>
      <c r="J34" s="83"/>
      <c r="K34" s="83"/>
      <c r="L34" s="83"/>
      <c r="M34" s="83"/>
      <c r="N34" s="144"/>
      <c r="O34" s="108"/>
      <c r="P34" s="86"/>
      <c r="Q34" s="86"/>
      <c r="R34" s="21"/>
      <c r="S34" s="22"/>
      <c r="T34" s="22"/>
      <c r="U34" s="91"/>
      <c r="V34" s="99"/>
      <c r="W34" s="99"/>
      <c r="X34" s="99"/>
      <c r="Y34" s="138"/>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row>
    <row r="35" spans="3:68" ht="13.5" customHeight="1" x14ac:dyDescent="0.2">
      <c r="C35" s="344"/>
      <c r="D35" s="270"/>
      <c r="E35" s="307"/>
      <c r="F35" s="82"/>
      <c r="G35" s="83"/>
      <c r="H35" s="83"/>
      <c r="I35" s="84"/>
      <c r="J35" s="83"/>
      <c r="K35" s="83"/>
      <c r="L35" s="83"/>
      <c r="M35" s="83"/>
      <c r="N35" s="145"/>
      <c r="O35" s="86"/>
      <c r="P35" s="86"/>
      <c r="Q35" s="86"/>
      <c r="R35" s="24"/>
      <c r="S35" s="25"/>
      <c r="T35" s="25"/>
      <c r="U35" s="90"/>
      <c r="V35" s="17"/>
      <c r="W35" s="17"/>
      <c r="X35" s="17"/>
      <c r="Y35" s="136"/>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row>
    <row r="36" spans="3:68" ht="13.5" customHeight="1" x14ac:dyDescent="0.2">
      <c r="C36" s="344"/>
      <c r="D36" s="270"/>
      <c r="E36" s="307"/>
      <c r="F36" s="82"/>
      <c r="G36" s="83"/>
      <c r="H36" s="83"/>
      <c r="I36" s="84"/>
      <c r="J36" s="83"/>
      <c r="K36" s="83"/>
      <c r="L36" s="83"/>
      <c r="M36" s="83"/>
      <c r="N36" s="145"/>
      <c r="O36" s="86"/>
      <c r="P36" s="86"/>
      <c r="Q36" s="86"/>
      <c r="R36" s="24"/>
      <c r="S36" s="25"/>
      <c r="T36" s="25"/>
      <c r="U36" s="90"/>
      <c r="V36" s="17"/>
      <c r="W36" s="17"/>
      <c r="X36" s="17"/>
      <c r="Y36" s="136"/>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row>
    <row r="37" spans="3:68" ht="13.5" customHeight="1" x14ac:dyDescent="0.2">
      <c r="C37" s="344"/>
      <c r="D37" s="270"/>
      <c r="E37" s="307"/>
      <c r="F37" s="82"/>
      <c r="G37" s="83"/>
      <c r="H37" s="83"/>
      <c r="I37" s="84"/>
      <c r="J37" s="83"/>
      <c r="K37" s="83"/>
      <c r="L37" s="83"/>
      <c r="M37" s="83"/>
      <c r="N37" s="145"/>
      <c r="O37" s="86"/>
      <c r="P37" s="86"/>
      <c r="Q37" s="86"/>
      <c r="R37" s="24"/>
      <c r="S37" s="25"/>
      <c r="T37" s="25"/>
      <c r="U37" s="90"/>
      <c r="V37" s="17"/>
      <c r="W37" s="17"/>
      <c r="X37" s="17"/>
      <c r="Y37" s="136"/>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row>
    <row r="38" spans="3:68" ht="13.5" customHeight="1" x14ac:dyDescent="0.2">
      <c r="C38" s="344"/>
      <c r="D38" s="270"/>
      <c r="E38" s="307"/>
      <c r="F38" s="82"/>
      <c r="G38" s="83"/>
      <c r="H38" s="83"/>
      <c r="I38" s="84"/>
      <c r="J38" s="83"/>
      <c r="K38" s="83"/>
      <c r="L38" s="83"/>
      <c r="M38" s="83"/>
      <c r="N38" s="145"/>
      <c r="O38" s="86"/>
      <c r="P38" s="86"/>
      <c r="Q38" s="86"/>
      <c r="R38" s="24"/>
      <c r="S38" s="25"/>
      <c r="T38" s="25"/>
      <c r="U38" s="90"/>
      <c r="V38" s="17"/>
      <c r="W38" s="17"/>
      <c r="X38" s="17"/>
      <c r="Y38" s="136"/>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row>
    <row r="39" spans="3:68" ht="13.5" customHeight="1" x14ac:dyDescent="0.2">
      <c r="C39" s="344"/>
      <c r="D39" s="270"/>
      <c r="E39" s="307"/>
      <c r="F39" s="82"/>
      <c r="G39" s="83"/>
      <c r="H39" s="83"/>
      <c r="I39" s="84"/>
      <c r="J39" s="83"/>
      <c r="K39" s="83"/>
      <c r="L39" s="83"/>
      <c r="M39" s="83"/>
      <c r="N39" s="145"/>
      <c r="O39" s="86"/>
      <c r="P39" s="86"/>
      <c r="Q39" s="86"/>
      <c r="R39" s="24"/>
      <c r="S39" s="25"/>
      <c r="T39" s="25"/>
      <c r="U39" s="90"/>
      <c r="V39" s="337"/>
      <c r="W39" s="337"/>
      <c r="X39" s="337"/>
      <c r="Y39" s="338"/>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row>
    <row r="40" spans="3:68" ht="13.5" customHeight="1" x14ac:dyDescent="0.2">
      <c r="C40" s="344"/>
      <c r="D40" s="271"/>
      <c r="E40" s="308"/>
      <c r="F40" s="82"/>
      <c r="G40" s="83"/>
      <c r="H40" s="83"/>
      <c r="I40" s="84"/>
      <c r="J40" s="83"/>
      <c r="K40" s="83"/>
      <c r="L40" s="83"/>
      <c r="M40" s="83"/>
      <c r="N40" s="145"/>
      <c r="O40" s="86"/>
      <c r="P40" s="86"/>
      <c r="Q40" s="86"/>
      <c r="R40" s="27"/>
      <c r="S40" s="28"/>
      <c r="T40" s="28"/>
      <c r="U40" s="29"/>
      <c r="V40" s="79"/>
      <c r="W40" s="79"/>
      <c r="X40" s="79"/>
      <c r="Y40" s="146"/>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row>
    <row r="41" spans="3:68" ht="18.75" customHeight="1" x14ac:dyDescent="0.25">
      <c r="C41" s="344"/>
      <c r="D41" s="269">
        <v>1</v>
      </c>
      <c r="E41" s="306" t="s">
        <v>88</v>
      </c>
      <c r="F41" s="309" t="s">
        <v>91</v>
      </c>
      <c r="G41" s="310"/>
      <c r="H41" s="310"/>
      <c r="I41" s="311"/>
      <c r="J41" s="309" t="s">
        <v>91</v>
      </c>
      <c r="K41" s="310"/>
      <c r="L41" s="310"/>
      <c r="M41" s="310"/>
      <c r="N41" s="312" t="s">
        <v>8</v>
      </c>
      <c r="O41" s="313"/>
      <c r="P41" s="313"/>
      <c r="Q41" s="314"/>
      <c r="R41" s="334" t="s">
        <v>90</v>
      </c>
      <c r="S41" s="335"/>
      <c r="T41" s="335"/>
      <c r="U41" s="335"/>
      <c r="V41" s="334" t="s">
        <v>90</v>
      </c>
      <c r="W41" s="335"/>
      <c r="X41" s="335"/>
      <c r="Y41" s="336"/>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row>
    <row r="42" spans="3:68" ht="13.5" customHeight="1" x14ac:dyDescent="0.2">
      <c r="C42" s="344"/>
      <c r="D42" s="270"/>
      <c r="E42" s="307"/>
      <c r="F42" s="41"/>
      <c r="G42" s="42"/>
      <c r="H42" s="42"/>
      <c r="I42" s="37"/>
      <c r="J42" s="110"/>
      <c r="K42" s="110"/>
      <c r="L42" s="42"/>
      <c r="M42" s="42"/>
      <c r="N42" s="147"/>
      <c r="O42" s="46"/>
      <c r="P42" s="46"/>
      <c r="Q42" s="46"/>
      <c r="R42" s="24"/>
      <c r="S42" s="25"/>
      <c r="T42" s="25"/>
      <c r="U42" s="90"/>
      <c r="V42" s="22"/>
      <c r="W42" s="22"/>
      <c r="X42" s="22"/>
      <c r="Y42" s="148"/>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row>
    <row r="43" spans="3:68" ht="13.5" customHeight="1" x14ac:dyDescent="0.2">
      <c r="C43" s="344"/>
      <c r="D43" s="270"/>
      <c r="E43" s="307"/>
      <c r="F43" s="41"/>
      <c r="G43" s="42"/>
      <c r="H43" s="42"/>
      <c r="I43" s="37"/>
      <c r="J43" s="42"/>
      <c r="K43" s="42"/>
      <c r="L43" s="42"/>
      <c r="M43" s="42"/>
      <c r="N43" s="147"/>
      <c r="O43" s="46"/>
      <c r="P43" s="46"/>
      <c r="Q43" s="46"/>
      <c r="R43" s="24"/>
      <c r="S43" s="25"/>
      <c r="T43" s="25"/>
      <c r="U43" s="90"/>
      <c r="V43" s="25"/>
      <c r="W43" s="25"/>
      <c r="X43" s="25"/>
      <c r="Y43" s="149"/>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row>
    <row r="44" spans="3:68" ht="15" customHeight="1" x14ac:dyDescent="0.2">
      <c r="C44" s="344"/>
      <c r="D44" s="270"/>
      <c r="E44" s="307"/>
      <c r="F44" s="41"/>
      <c r="G44" s="42"/>
      <c r="H44" s="42"/>
      <c r="I44" s="37"/>
      <c r="J44" s="42"/>
      <c r="K44" s="42"/>
      <c r="L44" s="42"/>
      <c r="M44" s="42"/>
      <c r="N44" s="147"/>
      <c r="O44" s="46"/>
      <c r="P44" s="46"/>
      <c r="Q44" s="46"/>
      <c r="R44" s="24"/>
      <c r="S44" s="25"/>
      <c r="T44" s="25"/>
      <c r="U44" s="90"/>
      <c r="V44" s="25"/>
      <c r="W44" s="25"/>
      <c r="X44" s="25"/>
      <c r="Y44" s="149"/>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row>
    <row r="45" spans="3:68" ht="13.5" customHeight="1" x14ac:dyDescent="0.2">
      <c r="C45" s="344"/>
      <c r="D45" s="270"/>
      <c r="E45" s="307"/>
      <c r="F45" s="41"/>
      <c r="G45" s="42"/>
      <c r="H45" s="42"/>
      <c r="I45" s="37"/>
      <c r="J45" s="42"/>
      <c r="K45" s="42"/>
      <c r="L45" s="42"/>
      <c r="M45" s="42"/>
      <c r="N45" s="147"/>
      <c r="O45" s="46"/>
      <c r="P45" s="46"/>
      <c r="Q45" s="46"/>
      <c r="R45" s="24"/>
      <c r="S45" s="25"/>
      <c r="T45" s="25"/>
      <c r="U45" s="90"/>
      <c r="V45" s="25"/>
      <c r="W45" s="25"/>
      <c r="X45" s="25"/>
      <c r="Y45" s="149"/>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row>
    <row r="46" spans="3:68" ht="13.5" customHeight="1" x14ac:dyDescent="0.2">
      <c r="C46" s="344"/>
      <c r="D46" s="270"/>
      <c r="E46" s="307"/>
      <c r="F46" s="41"/>
      <c r="G46" s="42"/>
      <c r="H46" s="42"/>
      <c r="I46" s="37"/>
      <c r="J46" s="42"/>
      <c r="K46" s="42"/>
      <c r="L46" s="42"/>
      <c r="M46" s="42"/>
      <c r="N46" s="147"/>
      <c r="O46" s="46"/>
      <c r="P46" s="46"/>
      <c r="Q46" s="46"/>
      <c r="R46" s="24"/>
      <c r="S46" s="25"/>
      <c r="T46" s="25"/>
      <c r="U46" s="90"/>
      <c r="V46" s="25"/>
      <c r="W46" s="25"/>
      <c r="X46" s="25"/>
      <c r="Y46" s="149"/>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row>
    <row r="47" spans="3:68" ht="13.5" customHeight="1" x14ac:dyDescent="0.2">
      <c r="C47" s="345"/>
      <c r="D47" s="271"/>
      <c r="E47" s="308"/>
      <c r="F47" s="43"/>
      <c r="G47" s="44"/>
      <c r="H47" s="44"/>
      <c r="I47" s="38"/>
      <c r="J47" s="42"/>
      <c r="K47" s="42"/>
      <c r="L47" s="42"/>
      <c r="M47" s="42"/>
      <c r="N47" s="150"/>
      <c r="O47" s="48"/>
      <c r="P47" s="48"/>
      <c r="Q47" s="48"/>
      <c r="R47" s="27"/>
      <c r="S47" s="28"/>
      <c r="T47" s="28"/>
      <c r="U47" s="29"/>
      <c r="V47" s="25"/>
      <c r="W47" s="25"/>
      <c r="X47" s="25"/>
      <c r="Y47" s="149"/>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row>
    <row r="48" spans="3:68" ht="18.75" customHeight="1" x14ac:dyDescent="0.2">
      <c r="F48" s="272" t="s">
        <v>57</v>
      </c>
      <c r="G48" s="273"/>
      <c r="H48" s="273"/>
      <c r="I48" s="274"/>
      <c r="J48" s="272" t="s">
        <v>58</v>
      </c>
      <c r="K48" s="273"/>
      <c r="L48" s="273"/>
      <c r="M48" s="273"/>
      <c r="N48" s="292" t="s">
        <v>5</v>
      </c>
      <c r="O48" s="273"/>
      <c r="P48" s="273"/>
      <c r="Q48" s="273"/>
      <c r="R48" s="272" t="s">
        <v>59</v>
      </c>
      <c r="S48" s="273"/>
      <c r="T48" s="273"/>
      <c r="U48" s="274"/>
      <c r="V48" s="272" t="s">
        <v>6</v>
      </c>
      <c r="W48" s="273"/>
      <c r="X48" s="273"/>
      <c r="Y48" s="275"/>
      <c r="Z48" s="77"/>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row>
    <row r="49" spans="5:68" ht="13.5" customHeight="1" x14ac:dyDescent="0.2">
      <c r="F49" s="272">
        <v>1</v>
      </c>
      <c r="G49" s="273"/>
      <c r="H49" s="273"/>
      <c r="I49" s="274"/>
      <c r="J49" s="272">
        <v>2</v>
      </c>
      <c r="K49" s="273"/>
      <c r="L49" s="273"/>
      <c r="M49" s="273"/>
      <c r="N49" s="292">
        <v>3</v>
      </c>
      <c r="O49" s="273"/>
      <c r="P49" s="273"/>
      <c r="Q49" s="273"/>
      <c r="R49" s="272">
        <v>4</v>
      </c>
      <c r="S49" s="273"/>
      <c r="T49" s="273"/>
      <c r="U49" s="274"/>
      <c r="V49" s="272">
        <v>5</v>
      </c>
      <c r="W49" s="273"/>
      <c r="X49" s="273"/>
      <c r="Y49" s="275"/>
      <c r="Z49" s="77"/>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row>
    <row r="50" spans="5:68" ht="23.25" customHeight="1" x14ac:dyDescent="0.2">
      <c r="F50" s="296"/>
      <c r="G50" s="297"/>
      <c r="H50" s="297"/>
      <c r="I50" s="297"/>
      <c r="J50" s="297"/>
      <c r="K50" s="297"/>
      <c r="L50" s="297"/>
      <c r="M50" s="298"/>
      <c r="N50" s="299" t="s">
        <v>7</v>
      </c>
      <c r="O50" s="297"/>
      <c r="P50" s="297"/>
      <c r="Q50" s="297"/>
      <c r="R50" s="297"/>
      <c r="S50" s="297"/>
      <c r="T50" s="297"/>
      <c r="U50" s="297"/>
      <c r="V50" s="297"/>
      <c r="W50" s="297"/>
      <c r="X50" s="297"/>
      <c r="Y50" s="298"/>
      <c r="Z50" s="96"/>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row>
    <row r="51" spans="5:68" ht="23.25" customHeight="1" x14ac:dyDescent="0.2">
      <c r="F51" s="96"/>
      <c r="G51" s="96"/>
      <c r="H51" s="96"/>
      <c r="I51" s="96"/>
      <c r="J51" s="96"/>
      <c r="K51" s="96"/>
      <c r="L51" s="96"/>
      <c r="M51" s="96"/>
      <c r="N51" s="300" t="s">
        <v>232</v>
      </c>
      <c r="O51" s="301"/>
      <c r="P51" s="301"/>
      <c r="Q51" s="301"/>
      <c r="R51" s="301"/>
      <c r="S51" s="301"/>
      <c r="T51" s="301"/>
      <c r="U51" s="301"/>
      <c r="V51" s="301"/>
      <c r="W51" s="301"/>
      <c r="X51" s="301"/>
      <c r="Y51" s="302"/>
      <c r="Z51" s="96"/>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row>
    <row r="52" spans="5:68" ht="23.25" customHeight="1" thickBot="1" x14ac:dyDescent="0.25">
      <c r="F52" s="96"/>
      <c r="G52" s="96"/>
      <c r="H52" s="96"/>
      <c r="I52" s="96"/>
      <c r="J52" s="96"/>
      <c r="K52" s="96"/>
      <c r="L52" s="96"/>
      <c r="M52" s="96"/>
      <c r="N52" s="303"/>
      <c r="O52" s="304"/>
      <c r="P52" s="304"/>
      <c r="Q52" s="304"/>
      <c r="R52" s="304"/>
      <c r="S52" s="304"/>
      <c r="T52" s="304"/>
      <c r="U52" s="304"/>
      <c r="V52" s="304"/>
      <c r="W52" s="304"/>
      <c r="X52" s="304"/>
      <c r="Y52" s="305"/>
      <c r="Z52" s="96"/>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row>
    <row r="53" spans="5:68" ht="23.25" customHeight="1" x14ac:dyDescent="0.2">
      <c r="F53" s="96"/>
      <c r="G53" s="96"/>
      <c r="H53" s="96"/>
      <c r="I53" s="96"/>
      <c r="J53" s="96"/>
      <c r="K53" s="96"/>
      <c r="L53" s="96"/>
      <c r="M53" s="96"/>
      <c r="N53" s="96"/>
      <c r="O53" s="96"/>
      <c r="P53" s="96"/>
      <c r="Q53" s="96"/>
      <c r="R53" s="96"/>
      <c r="S53" s="96"/>
      <c r="T53" s="96"/>
      <c r="U53" s="96"/>
      <c r="V53" s="96"/>
      <c r="W53" s="96"/>
      <c r="X53" s="96"/>
      <c r="Y53" s="96"/>
      <c r="Z53" s="96"/>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row>
    <row r="54" spans="5:68" ht="24.75" customHeight="1" thickBot="1" x14ac:dyDescent="0.25">
      <c r="F54" s="96"/>
      <c r="G54" s="96"/>
      <c r="H54" s="96"/>
      <c r="I54" s="96"/>
      <c r="J54" s="96"/>
      <c r="K54" s="96"/>
      <c r="L54" s="96"/>
      <c r="M54" s="96"/>
      <c r="N54" s="96"/>
      <c r="O54" s="96"/>
      <c r="P54" s="96"/>
      <c r="Q54" s="96"/>
      <c r="R54" s="96"/>
      <c r="S54" s="96"/>
      <c r="T54" s="96"/>
      <c r="U54" s="96"/>
      <c r="V54" s="96"/>
      <c r="W54" s="96"/>
      <c r="X54" s="96"/>
      <c r="Y54" s="96"/>
      <c r="Z54" s="96"/>
      <c r="AF54" s="15"/>
      <c r="AG54" s="96"/>
      <c r="AH54" s="96"/>
      <c r="AI54" s="96"/>
      <c r="AJ54" s="96"/>
      <c r="AK54" s="96"/>
      <c r="AL54" s="96"/>
      <c r="AM54" s="96"/>
      <c r="AN54" s="96"/>
      <c r="AO54" s="96"/>
      <c r="AP54" s="96"/>
      <c r="AQ54" s="96"/>
      <c r="AR54" s="96"/>
      <c r="AS54" s="96"/>
      <c r="AT54" s="96"/>
      <c r="AU54" s="96"/>
      <c r="AV54" s="96"/>
      <c r="AW54" s="96"/>
      <c r="AX54" s="96"/>
      <c r="AY54" s="96"/>
      <c r="AZ54" s="96"/>
      <c r="BA54" s="15"/>
      <c r="BB54" s="15"/>
      <c r="BC54" s="15"/>
      <c r="BD54" s="15"/>
      <c r="BE54" s="15"/>
      <c r="BF54" s="15"/>
      <c r="BG54" s="15"/>
      <c r="BH54" s="15"/>
      <c r="BI54" s="15"/>
      <c r="BJ54" s="15"/>
      <c r="BK54" s="15"/>
      <c r="BL54" s="15"/>
      <c r="BM54" s="15"/>
      <c r="BN54" s="15"/>
      <c r="BO54" s="15"/>
      <c r="BP54" s="15"/>
    </row>
    <row r="55" spans="5:68" ht="33.75" customHeight="1" thickBot="1" x14ac:dyDescent="0.25">
      <c r="E55" s="276" t="s">
        <v>4</v>
      </c>
      <c r="F55" s="277"/>
      <c r="G55" s="277"/>
      <c r="H55" s="277"/>
      <c r="I55" s="277"/>
      <c r="J55" s="277"/>
      <c r="K55" s="277"/>
      <c r="L55" s="277"/>
      <c r="M55" s="277"/>
      <c r="N55" s="278"/>
      <c r="O55" s="96"/>
      <c r="P55" s="96"/>
      <c r="Q55" s="323" t="s">
        <v>176</v>
      </c>
      <c r="R55" s="324"/>
      <c r="S55" s="324"/>
      <c r="T55" s="324"/>
      <c r="U55" s="324"/>
      <c r="V55" s="325"/>
      <c r="AF55" s="15"/>
      <c r="AG55" s="15"/>
      <c r="AH55" s="15"/>
      <c r="AI55" s="15"/>
      <c r="AJ55" s="15"/>
      <c r="AK55" s="96"/>
      <c r="AL55" s="96"/>
      <c r="AM55" s="96"/>
      <c r="AN55" s="96"/>
      <c r="AO55" s="96"/>
      <c r="AP55" s="96"/>
      <c r="AQ55" s="96"/>
      <c r="AR55" s="96"/>
      <c r="AS55" s="96"/>
      <c r="AT55" s="96"/>
      <c r="AU55" s="96"/>
      <c r="AV55" s="96"/>
      <c r="AW55" s="96"/>
      <c r="AX55" s="96"/>
      <c r="AY55" s="96"/>
      <c r="AZ55" s="96"/>
      <c r="BA55" s="15"/>
      <c r="BB55" s="15"/>
      <c r="BC55" s="15"/>
      <c r="BD55" s="15"/>
      <c r="BE55" s="15"/>
      <c r="BF55" s="15"/>
      <c r="BG55" s="15"/>
      <c r="BH55" s="15"/>
      <c r="BI55" s="15"/>
      <c r="BJ55" s="15"/>
      <c r="BK55" s="15"/>
      <c r="BL55" s="15"/>
      <c r="BM55" s="15"/>
      <c r="BN55" s="15"/>
      <c r="BO55" s="15"/>
      <c r="BP55" s="15"/>
    </row>
    <row r="56" spans="5:68" ht="33.75" customHeight="1" thickBot="1" x14ac:dyDescent="0.25">
      <c r="E56" s="119" t="s">
        <v>162</v>
      </c>
      <c r="F56" s="279" t="s">
        <v>163</v>
      </c>
      <c r="G56" s="279"/>
      <c r="H56" s="288" t="s">
        <v>164</v>
      </c>
      <c r="I56" s="289"/>
      <c r="J56" s="290"/>
      <c r="K56" s="291" t="s">
        <v>165</v>
      </c>
      <c r="L56" s="277"/>
      <c r="M56" s="277"/>
      <c r="N56" s="278"/>
      <c r="O56" s="96"/>
      <c r="P56" s="96"/>
      <c r="Q56" s="326"/>
      <c r="R56" s="327"/>
      <c r="S56" s="327"/>
      <c r="T56" s="327"/>
      <c r="U56" s="327"/>
      <c r="V56" s="328"/>
      <c r="AF56" s="15"/>
      <c r="AG56" s="15"/>
      <c r="AH56" s="15"/>
      <c r="AI56" s="15"/>
      <c r="AJ56" s="15"/>
      <c r="AK56" s="96"/>
      <c r="AL56" s="96"/>
      <c r="AM56" s="96"/>
      <c r="AN56" s="96"/>
      <c r="AO56" s="96"/>
      <c r="AP56" s="96"/>
      <c r="AQ56" s="96"/>
      <c r="AR56" s="96"/>
      <c r="AS56" s="96"/>
      <c r="AT56" s="96"/>
      <c r="AU56" s="96"/>
      <c r="AV56" s="96"/>
      <c r="AW56" s="96"/>
      <c r="AX56" s="96"/>
      <c r="AY56" s="96"/>
      <c r="AZ56" s="96"/>
      <c r="BA56" s="15"/>
      <c r="BB56" s="15"/>
      <c r="BC56" s="15"/>
      <c r="BD56" s="15"/>
      <c r="BE56" s="15"/>
      <c r="BF56" s="15"/>
      <c r="BG56" s="15"/>
      <c r="BH56" s="15"/>
      <c r="BI56" s="15"/>
      <c r="BJ56" s="15"/>
      <c r="BK56" s="15"/>
      <c r="BL56" s="15"/>
      <c r="BM56" s="15"/>
      <c r="BN56" s="15"/>
      <c r="BO56" s="15"/>
      <c r="BP56" s="15"/>
    </row>
    <row r="57" spans="5:68" ht="78" customHeight="1" x14ac:dyDescent="0.2">
      <c r="E57" s="121">
        <v>1</v>
      </c>
      <c r="F57" s="280" t="s">
        <v>52</v>
      </c>
      <c r="G57" s="280"/>
      <c r="H57" s="285" t="s">
        <v>166</v>
      </c>
      <c r="I57" s="286"/>
      <c r="J57" s="287"/>
      <c r="K57" s="315" t="s">
        <v>167</v>
      </c>
      <c r="L57" s="315"/>
      <c r="M57" s="315"/>
      <c r="N57" s="316"/>
      <c r="O57" s="96"/>
      <c r="P57" s="96"/>
      <c r="Q57" s="329" t="s">
        <v>89</v>
      </c>
      <c r="R57" s="330"/>
      <c r="S57" s="331"/>
      <c r="T57" s="332"/>
      <c r="U57" s="332"/>
      <c r="V57" s="333"/>
      <c r="AF57" s="15"/>
      <c r="AG57" s="15"/>
      <c r="AH57" s="15"/>
      <c r="AI57" s="15"/>
      <c r="AJ57" s="15"/>
      <c r="AK57" s="96"/>
      <c r="AL57" s="96"/>
      <c r="AM57" s="96"/>
      <c r="AN57" s="96"/>
      <c r="AO57" s="96"/>
      <c r="AP57" s="96"/>
      <c r="AQ57" s="96"/>
      <c r="AR57" s="96"/>
      <c r="AS57" s="96"/>
      <c r="AT57" s="96"/>
      <c r="AU57" s="96"/>
      <c r="AV57" s="96"/>
      <c r="AW57" s="96"/>
      <c r="AX57" s="96"/>
      <c r="AY57" s="96"/>
      <c r="AZ57" s="96"/>
      <c r="BA57" s="15"/>
      <c r="BB57" s="15"/>
      <c r="BC57" s="15"/>
      <c r="BD57" s="15"/>
      <c r="BE57" s="15"/>
      <c r="BF57" s="15"/>
      <c r="BG57" s="15"/>
      <c r="BH57" s="15"/>
      <c r="BI57" s="15"/>
      <c r="BJ57" s="15"/>
      <c r="BK57" s="15"/>
      <c r="BL57" s="15"/>
      <c r="BM57" s="15"/>
      <c r="BN57" s="15"/>
      <c r="BO57" s="15"/>
      <c r="BP57" s="15"/>
    </row>
    <row r="58" spans="5:68" ht="63.75" customHeight="1" x14ac:dyDescent="0.2">
      <c r="E58" s="122">
        <v>2</v>
      </c>
      <c r="F58" s="281" t="s">
        <v>53</v>
      </c>
      <c r="G58" s="281"/>
      <c r="H58" s="282" t="s">
        <v>168</v>
      </c>
      <c r="I58" s="283"/>
      <c r="J58" s="284"/>
      <c r="K58" s="317" t="s">
        <v>169</v>
      </c>
      <c r="L58" s="317"/>
      <c r="M58" s="317"/>
      <c r="N58" s="318"/>
      <c r="O58" s="96"/>
      <c r="P58" s="96"/>
      <c r="Q58" s="292" t="s">
        <v>90</v>
      </c>
      <c r="R58" s="274"/>
      <c r="S58" s="293"/>
      <c r="T58" s="294"/>
      <c r="U58" s="294"/>
      <c r="V58" s="295"/>
      <c r="AF58" s="15"/>
      <c r="AG58" s="15"/>
      <c r="AH58" s="15"/>
      <c r="AI58" s="15"/>
      <c r="AJ58" s="15"/>
      <c r="AK58" s="96"/>
      <c r="AL58" s="96"/>
      <c r="AM58" s="96"/>
      <c r="AN58" s="96"/>
      <c r="AO58" s="96"/>
      <c r="AP58" s="96"/>
      <c r="AQ58" s="96"/>
      <c r="AR58" s="96"/>
      <c r="AS58" s="96"/>
      <c r="AT58" s="96"/>
      <c r="AU58" s="96"/>
      <c r="AV58" s="96"/>
      <c r="AW58" s="96"/>
      <c r="AX58" s="96"/>
      <c r="AY58" s="96"/>
      <c r="AZ58" s="96"/>
      <c r="BA58" s="15"/>
      <c r="BB58" s="15"/>
      <c r="BC58" s="15"/>
      <c r="BD58" s="15"/>
      <c r="BE58" s="15"/>
      <c r="BF58" s="15"/>
      <c r="BG58" s="15"/>
      <c r="BH58" s="15"/>
      <c r="BI58" s="15"/>
      <c r="BJ58" s="15"/>
      <c r="BK58" s="15"/>
      <c r="BL58" s="15"/>
      <c r="BM58" s="15"/>
      <c r="BN58" s="15"/>
      <c r="BO58" s="15"/>
      <c r="BP58" s="15"/>
    </row>
    <row r="59" spans="5:68" ht="43.5" customHeight="1" x14ac:dyDescent="0.2">
      <c r="E59" s="122">
        <v>3</v>
      </c>
      <c r="F59" s="281" t="s">
        <v>54</v>
      </c>
      <c r="G59" s="281"/>
      <c r="H59" s="282" t="s">
        <v>170</v>
      </c>
      <c r="I59" s="283"/>
      <c r="J59" s="284"/>
      <c r="K59" s="317" t="s">
        <v>171</v>
      </c>
      <c r="L59" s="317"/>
      <c r="M59" s="317"/>
      <c r="N59" s="318"/>
      <c r="O59" s="96"/>
      <c r="P59" s="96"/>
      <c r="Q59" s="292" t="s">
        <v>8</v>
      </c>
      <c r="R59" s="274"/>
      <c r="S59" s="353"/>
      <c r="T59" s="354"/>
      <c r="U59" s="354"/>
      <c r="V59" s="355"/>
      <c r="AF59" s="15"/>
      <c r="AG59" s="15"/>
      <c r="AH59" s="15"/>
      <c r="AI59" s="15"/>
      <c r="AJ59" s="15"/>
      <c r="AK59" s="96"/>
      <c r="AL59" s="96"/>
      <c r="AM59" s="96"/>
      <c r="AN59" s="96"/>
      <c r="AO59" s="96"/>
      <c r="AP59" s="96"/>
      <c r="AQ59" s="96"/>
      <c r="AR59" s="96"/>
      <c r="AS59" s="96"/>
      <c r="AT59" s="96"/>
      <c r="AU59" s="96"/>
      <c r="AV59" s="96"/>
      <c r="AW59" s="96"/>
      <c r="AX59" s="96"/>
      <c r="AY59" s="96"/>
      <c r="AZ59" s="96"/>
      <c r="BA59" s="15"/>
      <c r="BB59" s="15"/>
      <c r="BC59" s="15"/>
      <c r="BD59" s="15"/>
      <c r="BE59" s="15"/>
      <c r="BF59" s="15"/>
      <c r="BG59" s="15"/>
      <c r="BH59" s="15"/>
      <c r="BI59" s="15"/>
      <c r="BJ59" s="15"/>
      <c r="BK59" s="15"/>
      <c r="BL59" s="15"/>
      <c r="BM59" s="15"/>
      <c r="BN59" s="15"/>
      <c r="BO59" s="15"/>
      <c r="BP59" s="15"/>
    </row>
    <row r="60" spans="5:68" ht="75.75" customHeight="1" thickBot="1" x14ac:dyDescent="0.25">
      <c r="E60" s="122">
        <v>4</v>
      </c>
      <c r="F60" s="281" t="s">
        <v>55</v>
      </c>
      <c r="G60" s="281"/>
      <c r="H60" s="282" t="s">
        <v>172</v>
      </c>
      <c r="I60" s="283"/>
      <c r="J60" s="284"/>
      <c r="K60" s="317" t="s">
        <v>173</v>
      </c>
      <c r="L60" s="317"/>
      <c r="M60" s="317"/>
      <c r="N60" s="318"/>
      <c r="O60" s="96"/>
      <c r="P60" s="96"/>
      <c r="Q60" s="356" t="s">
        <v>91</v>
      </c>
      <c r="R60" s="357"/>
      <c r="S60" s="358"/>
      <c r="T60" s="359"/>
      <c r="U60" s="359"/>
      <c r="V60" s="360"/>
      <c r="AF60" s="15"/>
      <c r="AG60" s="15"/>
      <c r="AH60" s="15"/>
      <c r="AI60" s="15"/>
      <c r="AJ60" s="15"/>
      <c r="AK60" s="96"/>
      <c r="AL60" s="96"/>
      <c r="AM60" s="96"/>
      <c r="AN60" s="96"/>
      <c r="AO60" s="96"/>
      <c r="AP60" s="96"/>
      <c r="AQ60" s="96"/>
      <c r="AR60" s="96"/>
      <c r="AS60" s="96"/>
      <c r="AT60" s="96"/>
      <c r="AU60" s="96"/>
      <c r="AV60" s="96"/>
      <c r="AW60" s="96"/>
      <c r="AX60" s="96"/>
      <c r="AY60" s="96"/>
      <c r="AZ60" s="96"/>
      <c r="BA60" s="15"/>
      <c r="BB60" s="15"/>
      <c r="BC60" s="15"/>
      <c r="BD60" s="15"/>
      <c r="BE60" s="15"/>
      <c r="BF60" s="15"/>
      <c r="BG60" s="15"/>
      <c r="BH60" s="15"/>
      <c r="BI60" s="15"/>
      <c r="BJ60" s="15"/>
      <c r="BK60" s="15"/>
      <c r="BL60" s="15"/>
      <c r="BM60" s="15"/>
      <c r="BN60" s="15"/>
      <c r="BO60" s="15"/>
      <c r="BP60" s="15"/>
    </row>
    <row r="61" spans="5:68" ht="87.75" customHeight="1" thickBot="1" x14ac:dyDescent="0.25">
      <c r="E61" s="123">
        <v>5</v>
      </c>
      <c r="F61" s="377" t="s">
        <v>56</v>
      </c>
      <c r="G61" s="377"/>
      <c r="H61" s="363" t="s">
        <v>174</v>
      </c>
      <c r="I61" s="364"/>
      <c r="J61" s="365"/>
      <c r="K61" s="361" t="s">
        <v>175</v>
      </c>
      <c r="L61" s="361"/>
      <c r="M61" s="361"/>
      <c r="N61" s="362"/>
      <c r="O61" s="96"/>
      <c r="P61" s="96"/>
      <c r="AF61" s="15"/>
      <c r="AG61" s="15"/>
      <c r="AH61" s="15"/>
      <c r="AI61" s="15"/>
      <c r="AJ61" s="15"/>
      <c r="AK61" s="96"/>
      <c r="AL61" s="96"/>
      <c r="AM61" s="96"/>
      <c r="AN61" s="96"/>
      <c r="AO61" s="96"/>
      <c r="AP61" s="96"/>
      <c r="AQ61" s="96"/>
      <c r="AR61" s="96"/>
      <c r="AS61" s="96"/>
      <c r="AT61" s="96"/>
      <c r="AU61" s="96"/>
      <c r="AV61" s="96"/>
      <c r="AW61" s="96"/>
      <c r="AX61" s="96"/>
      <c r="AY61" s="96"/>
      <c r="AZ61" s="96"/>
      <c r="BA61" s="15"/>
      <c r="BB61" s="15"/>
      <c r="BC61" s="15"/>
      <c r="BD61" s="15"/>
      <c r="BE61" s="15"/>
      <c r="BF61" s="15"/>
      <c r="BG61" s="15"/>
      <c r="BH61" s="15"/>
      <c r="BI61" s="15"/>
      <c r="BJ61" s="15"/>
      <c r="BK61" s="15"/>
      <c r="BL61" s="15"/>
      <c r="BM61" s="15"/>
      <c r="BN61" s="15"/>
      <c r="BO61" s="15"/>
      <c r="BP61" s="15"/>
    </row>
    <row r="62" spans="5:68" ht="51.95" customHeight="1" thickBot="1" x14ac:dyDescent="0.25">
      <c r="F62" s="96"/>
      <c r="G62" s="96"/>
      <c r="H62" s="96"/>
      <c r="I62" s="96"/>
      <c r="J62" s="96"/>
      <c r="K62" s="96"/>
      <c r="L62" s="96"/>
      <c r="M62" s="96"/>
      <c r="N62" s="96"/>
      <c r="O62" s="96"/>
      <c r="P62" s="96"/>
      <c r="AF62" s="15"/>
      <c r="AG62" s="15"/>
      <c r="AH62" s="15"/>
      <c r="AI62" s="15"/>
      <c r="AJ62" s="15"/>
      <c r="AK62" s="96"/>
      <c r="AL62" s="96"/>
      <c r="AM62" s="96"/>
      <c r="AN62" s="96"/>
      <c r="AO62" s="96"/>
      <c r="AP62" s="96"/>
      <c r="AQ62" s="96"/>
      <c r="AR62" s="96"/>
      <c r="AS62" s="96"/>
      <c r="AT62" s="96"/>
      <c r="AU62" s="96"/>
      <c r="AV62" s="96"/>
      <c r="AW62" s="96"/>
      <c r="AX62" s="96"/>
      <c r="AY62" s="96"/>
      <c r="AZ62" s="96"/>
      <c r="BA62" s="15"/>
      <c r="BB62" s="15"/>
      <c r="BC62" s="15"/>
      <c r="BD62" s="15"/>
      <c r="BE62" s="15"/>
      <c r="BF62" s="15"/>
      <c r="BG62" s="15"/>
      <c r="BH62" s="15"/>
      <c r="BI62" s="15"/>
      <c r="BJ62" s="15"/>
      <c r="BK62" s="15"/>
      <c r="BL62" s="15"/>
      <c r="BM62" s="15"/>
      <c r="BN62" s="15"/>
      <c r="BO62" s="15"/>
      <c r="BP62" s="15"/>
    </row>
    <row r="63" spans="5:68" ht="51.95" customHeight="1" thickBot="1" x14ac:dyDescent="0.25">
      <c r="E63" s="366" t="s">
        <v>213</v>
      </c>
      <c r="F63" s="367"/>
      <c r="G63" s="367"/>
      <c r="H63" s="367"/>
      <c r="I63" s="367"/>
      <c r="J63" s="367"/>
      <c r="K63" s="367"/>
      <c r="L63" s="367"/>
      <c r="M63" s="367"/>
      <c r="N63" s="367"/>
      <c r="O63" s="367"/>
      <c r="P63" s="367"/>
      <c r="Q63" s="367"/>
      <c r="R63" s="368"/>
      <c r="AF63" s="15"/>
      <c r="AG63" s="15"/>
      <c r="AH63" s="15"/>
      <c r="AI63" s="15"/>
      <c r="AJ63" s="15"/>
      <c r="AK63" s="96"/>
      <c r="AL63" s="96"/>
      <c r="AM63" s="96"/>
      <c r="AN63" s="96"/>
      <c r="AO63" s="96"/>
      <c r="AP63" s="96"/>
      <c r="AQ63" s="96"/>
      <c r="AR63" s="96"/>
      <c r="AS63" s="96"/>
      <c r="AT63" s="96"/>
      <c r="AU63" s="96"/>
      <c r="AV63" s="96"/>
      <c r="AW63" s="96"/>
      <c r="AX63" s="96"/>
      <c r="AY63" s="96"/>
      <c r="AZ63" s="96"/>
      <c r="BA63" s="15"/>
      <c r="BB63" s="15"/>
      <c r="BC63" s="15"/>
      <c r="BD63" s="15"/>
      <c r="BE63" s="15"/>
      <c r="BF63" s="15"/>
      <c r="BG63" s="15"/>
      <c r="BH63" s="15"/>
      <c r="BI63" s="15"/>
      <c r="BJ63" s="15"/>
      <c r="BK63" s="15"/>
      <c r="BL63" s="15"/>
      <c r="BM63" s="15"/>
      <c r="BN63" s="15"/>
      <c r="BO63" s="15"/>
      <c r="BP63" s="15"/>
    </row>
    <row r="64" spans="5:68" ht="30.75" customHeight="1" thickBot="1" x14ac:dyDescent="0.25">
      <c r="E64" s="371" t="s">
        <v>211</v>
      </c>
      <c r="F64" s="373" t="s">
        <v>210</v>
      </c>
      <c r="G64" s="373"/>
      <c r="H64" s="373"/>
      <c r="I64" s="373"/>
      <c r="J64" s="373"/>
      <c r="K64" s="373"/>
      <c r="L64" s="373"/>
      <c r="M64" s="373"/>
      <c r="N64" s="373"/>
      <c r="O64" s="373"/>
      <c r="P64" s="373"/>
      <c r="Q64" s="369" t="s">
        <v>209</v>
      </c>
      <c r="R64" s="370"/>
      <c r="AF64" s="15"/>
      <c r="AG64" s="15"/>
      <c r="AH64" s="15"/>
      <c r="AI64" s="15"/>
      <c r="AJ64" s="15"/>
      <c r="AK64" s="96"/>
      <c r="AL64" s="96"/>
      <c r="AM64" s="96"/>
      <c r="AN64" s="96"/>
      <c r="AO64" s="96"/>
      <c r="AP64" s="96"/>
      <c r="AQ64" s="96"/>
      <c r="AR64" s="96"/>
      <c r="AS64" s="96"/>
      <c r="AT64" s="96"/>
      <c r="AU64" s="96"/>
      <c r="AV64" s="96"/>
      <c r="AW64" s="96"/>
      <c r="AX64" s="96"/>
      <c r="AY64" s="96"/>
      <c r="AZ64" s="96"/>
      <c r="BA64" s="15"/>
      <c r="BB64" s="15"/>
      <c r="BC64" s="15"/>
      <c r="BD64" s="15"/>
      <c r="BE64" s="15"/>
      <c r="BF64" s="15"/>
      <c r="BG64" s="15"/>
      <c r="BH64" s="15"/>
      <c r="BI64" s="15"/>
      <c r="BJ64" s="15"/>
      <c r="BK64" s="15"/>
      <c r="BL64" s="15"/>
      <c r="BM64" s="15"/>
      <c r="BN64" s="15"/>
      <c r="BO64" s="15"/>
      <c r="BP64" s="15"/>
    </row>
    <row r="65" spans="5:68" ht="30" customHeight="1" x14ac:dyDescent="0.2">
      <c r="E65" s="372"/>
      <c r="F65" s="374" t="s">
        <v>212</v>
      </c>
      <c r="G65" s="375"/>
      <c r="H65" s="375"/>
      <c r="I65" s="375"/>
      <c r="J65" s="375"/>
      <c r="K65" s="375"/>
      <c r="L65" s="375"/>
      <c r="M65" s="375"/>
      <c r="N65" s="375"/>
      <c r="O65" s="375"/>
      <c r="P65" s="376"/>
      <c r="Q65" s="132" t="s">
        <v>34</v>
      </c>
      <c r="R65" s="133" t="s">
        <v>35</v>
      </c>
      <c r="AF65" s="15"/>
      <c r="AG65" s="15"/>
      <c r="AH65" s="15"/>
      <c r="AI65" s="15"/>
      <c r="AJ65" s="15"/>
      <c r="AK65" s="96"/>
      <c r="AL65" s="96"/>
      <c r="AM65" s="96"/>
      <c r="AN65" s="96"/>
      <c r="AO65" s="96"/>
      <c r="AP65" s="96"/>
      <c r="AQ65" s="96"/>
      <c r="AR65" s="96"/>
      <c r="AS65" s="96"/>
      <c r="AT65" s="96"/>
      <c r="AU65" s="96"/>
      <c r="AV65" s="96"/>
      <c r="AW65" s="96"/>
      <c r="AX65" s="96"/>
      <c r="AY65" s="96"/>
      <c r="AZ65" s="96"/>
      <c r="BA65" s="15"/>
      <c r="BB65" s="15"/>
      <c r="BC65" s="15"/>
      <c r="BD65" s="15"/>
      <c r="BE65" s="15"/>
      <c r="BF65" s="15"/>
      <c r="BG65" s="15"/>
      <c r="BH65" s="15"/>
      <c r="BI65" s="15"/>
      <c r="BJ65" s="15"/>
      <c r="BK65" s="15"/>
      <c r="BL65" s="15"/>
      <c r="BM65" s="15"/>
      <c r="BN65" s="15"/>
      <c r="BO65" s="15"/>
      <c r="BP65" s="15"/>
    </row>
    <row r="66" spans="5:68" ht="30" customHeight="1" x14ac:dyDescent="0.2">
      <c r="E66" s="54">
        <v>1</v>
      </c>
      <c r="F66" s="350" t="s">
        <v>214</v>
      </c>
      <c r="G66" s="351"/>
      <c r="H66" s="351"/>
      <c r="I66" s="351"/>
      <c r="J66" s="351"/>
      <c r="K66" s="351"/>
      <c r="L66" s="351"/>
      <c r="M66" s="351"/>
      <c r="N66" s="351"/>
      <c r="O66" s="351"/>
      <c r="P66" s="352"/>
      <c r="Q66" s="54" t="s">
        <v>231</v>
      </c>
      <c r="R66" s="53"/>
      <c r="AF66" s="15"/>
      <c r="AG66" s="15"/>
      <c r="AH66" s="15"/>
      <c r="AI66" s="15"/>
      <c r="AJ66" s="15"/>
      <c r="AK66" s="96"/>
      <c r="AL66" s="96"/>
      <c r="AM66" s="96"/>
      <c r="AN66" s="96"/>
      <c r="AO66" s="96"/>
      <c r="AP66" s="96"/>
      <c r="AQ66" s="96"/>
      <c r="AR66" s="96"/>
      <c r="AS66" s="96"/>
      <c r="AT66" s="96"/>
      <c r="AU66" s="96"/>
      <c r="AV66" s="96"/>
      <c r="AW66" s="96"/>
      <c r="AX66" s="96"/>
      <c r="AY66" s="96"/>
      <c r="AZ66" s="96"/>
      <c r="BA66" s="15"/>
      <c r="BB66" s="15"/>
      <c r="BC66" s="15"/>
      <c r="BD66" s="15"/>
      <c r="BE66" s="15"/>
      <c r="BF66" s="15"/>
      <c r="BG66" s="15"/>
      <c r="BH66" s="15"/>
      <c r="BI66" s="15"/>
      <c r="BJ66" s="15"/>
      <c r="BK66" s="15"/>
      <c r="BL66" s="15"/>
      <c r="BM66" s="15"/>
      <c r="BN66" s="15"/>
      <c r="BO66" s="15"/>
      <c r="BP66" s="15"/>
    </row>
    <row r="67" spans="5:68" ht="30" customHeight="1" x14ac:dyDescent="0.2">
      <c r="E67" s="54">
        <v>2</v>
      </c>
      <c r="F67" s="350" t="s">
        <v>215</v>
      </c>
      <c r="G67" s="351"/>
      <c r="H67" s="351"/>
      <c r="I67" s="351"/>
      <c r="J67" s="351"/>
      <c r="K67" s="351"/>
      <c r="L67" s="351"/>
      <c r="M67" s="351"/>
      <c r="N67" s="351"/>
      <c r="O67" s="351"/>
      <c r="P67" s="352"/>
      <c r="Q67" s="54" t="s">
        <v>231</v>
      </c>
      <c r="R67" s="53"/>
      <c r="AF67" s="15"/>
      <c r="AG67" s="15"/>
      <c r="AH67" s="15"/>
      <c r="AI67" s="15"/>
      <c r="AJ67" s="15"/>
      <c r="AK67" s="96"/>
      <c r="AL67" s="96"/>
      <c r="AM67" s="96"/>
      <c r="AN67" s="96"/>
      <c r="AO67" s="96"/>
      <c r="AP67" s="96"/>
      <c r="AQ67" s="96"/>
      <c r="AR67" s="96"/>
      <c r="AS67" s="96"/>
      <c r="AT67" s="96"/>
      <c r="AU67" s="96"/>
      <c r="AV67" s="96"/>
      <c r="AW67" s="96"/>
      <c r="AX67" s="96"/>
      <c r="AY67" s="96"/>
      <c r="AZ67" s="96"/>
      <c r="BA67" s="15"/>
      <c r="BB67" s="15"/>
      <c r="BC67" s="15"/>
      <c r="BD67" s="15"/>
      <c r="BE67" s="15"/>
      <c r="BF67" s="15"/>
      <c r="BG67" s="15"/>
      <c r="BH67" s="15"/>
      <c r="BI67" s="15"/>
      <c r="BJ67" s="15"/>
      <c r="BK67" s="15"/>
      <c r="BL67" s="15"/>
      <c r="BM67" s="15"/>
      <c r="BN67" s="15"/>
      <c r="BO67" s="15"/>
      <c r="BP67" s="15"/>
    </row>
    <row r="68" spans="5:68" ht="30" customHeight="1" x14ac:dyDescent="0.2">
      <c r="E68" s="54">
        <v>3</v>
      </c>
      <c r="F68" s="350" t="s">
        <v>216</v>
      </c>
      <c r="G68" s="351"/>
      <c r="H68" s="351"/>
      <c r="I68" s="351"/>
      <c r="J68" s="351"/>
      <c r="K68" s="351"/>
      <c r="L68" s="351"/>
      <c r="M68" s="351"/>
      <c r="N68" s="351"/>
      <c r="O68" s="351"/>
      <c r="P68" s="352"/>
      <c r="Q68" s="54" t="s">
        <v>231</v>
      </c>
      <c r="R68" s="53"/>
      <c r="AF68" s="15"/>
      <c r="AG68" s="15"/>
      <c r="AH68" s="15"/>
      <c r="AI68" s="15"/>
      <c r="AJ68" s="15"/>
      <c r="AK68" s="96"/>
      <c r="AL68" s="96"/>
      <c r="AM68" s="96"/>
      <c r="AN68" s="96"/>
      <c r="AO68" s="96"/>
      <c r="AP68" s="96"/>
      <c r="AQ68" s="96"/>
      <c r="AR68" s="96"/>
      <c r="AS68" s="96"/>
      <c r="AT68" s="96"/>
      <c r="AU68" s="96"/>
      <c r="AV68" s="96"/>
      <c r="AW68" s="96"/>
      <c r="AX68" s="96"/>
      <c r="AY68" s="96"/>
      <c r="AZ68" s="96"/>
      <c r="BA68" s="15"/>
      <c r="BB68" s="15"/>
      <c r="BC68" s="15"/>
      <c r="BD68" s="15"/>
      <c r="BE68" s="15"/>
      <c r="BF68" s="15"/>
      <c r="BG68" s="15"/>
      <c r="BH68" s="15"/>
      <c r="BI68" s="15"/>
      <c r="BJ68" s="15"/>
      <c r="BK68" s="15"/>
      <c r="BL68" s="15"/>
      <c r="BM68" s="15"/>
      <c r="BN68" s="15"/>
      <c r="BO68" s="15"/>
      <c r="BP68" s="15"/>
    </row>
    <row r="69" spans="5:68" ht="30" customHeight="1" x14ac:dyDescent="0.2">
      <c r="E69" s="54">
        <v>4</v>
      </c>
      <c r="F69" s="350" t="s">
        <v>217</v>
      </c>
      <c r="G69" s="351"/>
      <c r="H69" s="351"/>
      <c r="I69" s="351"/>
      <c r="J69" s="351"/>
      <c r="K69" s="351"/>
      <c r="L69" s="351"/>
      <c r="M69" s="351"/>
      <c r="N69" s="351"/>
      <c r="O69" s="351"/>
      <c r="P69" s="352"/>
      <c r="Q69" s="134"/>
      <c r="R69" s="54" t="s">
        <v>231</v>
      </c>
      <c r="AF69" s="15"/>
      <c r="AG69" s="15"/>
      <c r="AH69" s="15"/>
      <c r="AI69" s="15"/>
      <c r="AJ69" s="15"/>
      <c r="AK69" s="96"/>
      <c r="AL69" s="96"/>
      <c r="AM69" s="96"/>
      <c r="AN69" s="96"/>
      <c r="AO69" s="96"/>
      <c r="AP69" s="96"/>
      <c r="AQ69" s="96"/>
      <c r="AR69" s="96"/>
      <c r="AS69" s="96"/>
      <c r="AT69" s="96"/>
      <c r="AU69" s="96"/>
      <c r="AV69" s="96"/>
      <c r="AW69" s="96"/>
      <c r="AX69" s="96"/>
      <c r="AY69" s="96"/>
      <c r="AZ69" s="96"/>
      <c r="BA69" s="15"/>
      <c r="BB69" s="15"/>
      <c r="BC69" s="15"/>
      <c r="BD69" s="15"/>
      <c r="BE69" s="15"/>
      <c r="BF69" s="15"/>
      <c r="BG69" s="15"/>
      <c r="BH69" s="15"/>
      <c r="BI69" s="15"/>
      <c r="BJ69" s="15"/>
      <c r="BK69" s="15"/>
      <c r="BL69" s="15"/>
      <c r="BM69" s="15"/>
      <c r="BN69" s="15"/>
      <c r="BO69" s="15"/>
      <c r="BP69" s="15"/>
    </row>
    <row r="70" spans="5:68" ht="30" customHeight="1" x14ac:dyDescent="0.2">
      <c r="E70" s="54">
        <v>5</v>
      </c>
      <c r="F70" s="350" t="s">
        <v>193</v>
      </c>
      <c r="G70" s="351"/>
      <c r="H70" s="351"/>
      <c r="I70" s="351"/>
      <c r="J70" s="351"/>
      <c r="K70" s="351"/>
      <c r="L70" s="351"/>
      <c r="M70" s="351"/>
      <c r="N70" s="351"/>
      <c r="O70" s="351"/>
      <c r="P70" s="352"/>
      <c r="Q70" s="54" t="s">
        <v>231</v>
      </c>
      <c r="R70" s="53"/>
      <c r="AF70" s="15"/>
      <c r="AG70" s="15"/>
      <c r="AH70" s="15"/>
      <c r="AI70" s="15"/>
      <c r="AJ70" s="15"/>
      <c r="AK70" s="96"/>
      <c r="AL70" s="96"/>
      <c r="AM70" s="96"/>
      <c r="AN70" s="96"/>
      <c r="AO70" s="96"/>
      <c r="AP70" s="96"/>
      <c r="AQ70" s="96"/>
      <c r="AR70" s="96"/>
      <c r="AS70" s="96"/>
      <c r="AT70" s="96"/>
      <c r="AU70" s="96"/>
      <c r="AV70" s="96"/>
      <c r="AW70" s="96"/>
      <c r="AX70" s="96"/>
      <c r="AY70" s="96"/>
      <c r="AZ70" s="96"/>
      <c r="BA70" s="15"/>
      <c r="BB70" s="15"/>
      <c r="BC70" s="15"/>
      <c r="BD70" s="15"/>
      <c r="BE70" s="15"/>
      <c r="BF70" s="15"/>
      <c r="BG70" s="15"/>
      <c r="BH70" s="15"/>
      <c r="BI70" s="15"/>
      <c r="BJ70" s="15"/>
      <c r="BK70" s="15"/>
      <c r="BL70" s="15"/>
      <c r="BM70" s="15"/>
      <c r="BN70" s="15"/>
      <c r="BO70" s="15"/>
      <c r="BP70" s="15"/>
    </row>
    <row r="71" spans="5:68" ht="30" customHeight="1" x14ac:dyDescent="0.2">
      <c r="E71" s="54">
        <v>6</v>
      </c>
      <c r="F71" s="350" t="s">
        <v>194</v>
      </c>
      <c r="G71" s="351"/>
      <c r="H71" s="351"/>
      <c r="I71" s="351"/>
      <c r="J71" s="351"/>
      <c r="K71" s="351"/>
      <c r="L71" s="351"/>
      <c r="M71" s="351"/>
      <c r="N71" s="351"/>
      <c r="O71" s="351"/>
      <c r="P71" s="352"/>
      <c r="Q71" s="54" t="s">
        <v>231</v>
      </c>
      <c r="R71" s="53"/>
      <c r="AF71" s="15"/>
      <c r="AG71" s="15"/>
      <c r="AH71" s="15"/>
      <c r="AI71" s="15"/>
      <c r="AJ71" s="15"/>
      <c r="AK71" s="96"/>
      <c r="AL71" s="96"/>
      <c r="AM71" s="96"/>
      <c r="AN71" s="96"/>
      <c r="AO71" s="96"/>
      <c r="AP71" s="96"/>
      <c r="AQ71" s="96"/>
      <c r="AR71" s="96"/>
      <c r="AS71" s="96"/>
      <c r="AT71" s="96"/>
      <c r="AU71" s="96"/>
      <c r="AV71" s="96"/>
      <c r="AW71" s="96"/>
      <c r="AX71" s="96"/>
      <c r="AY71" s="96"/>
      <c r="AZ71" s="96"/>
      <c r="BA71" s="15"/>
      <c r="BB71" s="15"/>
      <c r="BC71" s="15"/>
      <c r="BD71" s="15"/>
      <c r="BE71" s="15"/>
      <c r="BF71" s="15"/>
      <c r="BG71" s="15"/>
      <c r="BH71" s="15"/>
      <c r="BI71" s="15"/>
      <c r="BJ71" s="15"/>
      <c r="BK71" s="15"/>
      <c r="BL71" s="15"/>
      <c r="BM71" s="15"/>
      <c r="BN71" s="15"/>
      <c r="BO71" s="15"/>
      <c r="BP71" s="15"/>
    </row>
    <row r="72" spans="5:68" ht="30" customHeight="1" x14ac:dyDescent="0.2">
      <c r="E72" s="54">
        <v>7</v>
      </c>
      <c r="F72" s="350" t="s">
        <v>195</v>
      </c>
      <c r="G72" s="351"/>
      <c r="H72" s="351"/>
      <c r="I72" s="351"/>
      <c r="J72" s="351"/>
      <c r="K72" s="351"/>
      <c r="L72" s="351"/>
      <c r="M72" s="351"/>
      <c r="N72" s="351"/>
      <c r="O72" s="351"/>
      <c r="P72" s="352"/>
      <c r="Q72" s="54" t="s">
        <v>231</v>
      </c>
      <c r="R72" s="53"/>
      <c r="AF72" s="15"/>
      <c r="AG72" s="15"/>
      <c r="AH72" s="15"/>
      <c r="AI72" s="15"/>
      <c r="AJ72" s="15"/>
      <c r="AK72" s="96"/>
      <c r="AL72" s="96"/>
      <c r="AM72" s="96"/>
      <c r="AN72" s="96"/>
      <c r="AO72" s="96"/>
      <c r="AP72" s="96"/>
      <c r="AQ72" s="96"/>
      <c r="AR72" s="96"/>
      <c r="AS72" s="96"/>
      <c r="AT72" s="96"/>
      <c r="AU72" s="96"/>
      <c r="AV72" s="96"/>
      <c r="AW72" s="96"/>
      <c r="AX72" s="96"/>
      <c r="AY72" s="96"/>
      <c r="AZ72" s="96"/>
      <c r="BA72" s="15"/>
      <c r="BB72" s="15"/>
      <c r="BC72" s="15"/>
      <c r="BD72" s="15"/>
      <c r="BE72" s="15"/>
      <c r="BF72" s="15"/>
      <c r="BG72" s="15"/>
      <c r="BH72" s="15"/>
      <c r="BI72" s="15"/>
      <c r="BJ72" s="15"/>
      <c r="BK72" s="15"/>
      <c r="BL72" s="15"/>
      <c r="BM72" s="15"/>
      <c r="BN72" s="15"/>
      <c r="BO72" s="15"/>
      <c r="BP72" s="15"/>
    </row>
    <row r="73" spans="5:68" ht="42.75" customHeight="1" x14ac:dyDescent="0.2">
      <c r="E73" s="54">
        <v>8</v>
      </c>
      <c r="F73" s="393" t="s">
        <v>218</v>
      </c>
      <c r="G73" s="394"/>
      <c r="H73" s="394"/>
      <c r="I73" s="394"/>
      <c r="J73" s="394"/>
      <c r="K73" s="394"/>
      <c r="L73" s="394"/>
      <c r="M73" s="394"/>
      <c r="N73" s="394"/>
      <c r="O73" s="394"/>
      <c r="P73" s="395"/>
      <c r="Q73" s="134"/>
      <c r="R73" s="54" t="s">
        <v>231</v>
      </c>
      <c r="AF73" s="15"/>
      <c r="AG73" s="15"/>
      <c r="AH73" s="15"/>
      <c r="AI73" s="15"/>
      <c r="AJ73" s="15"/>
      <c r="AK73" s="96"/>
      <c r="AL73" s="96"/>
      <c r="AM73" s="96"/>
      <c r="AN73" s="96"/>
      <c r="AO73" s="96"/>
      <c r="AP73" s="96"/>
      <c r="AQ73" s="96"/>
      <c r="AR73" s="96"/>
      <c r="AS73" s="96"/>
      <c r="AT73" s="96"/>
      <c r="AU73" s="96"/>
      <c r="AV73" s="96"/>
      <c r="AW73" s="96"/>
      <c r="AX73" s="96"/>
      <c r="AY73" s="96"/>
      <c r="AZ73" s="96"/>
      <c r="BA73" s="15"/>
      <c r="BB73" s="15"/>
      <c r="BC73" s="15"/>
      <c r="BD73" s="15"/>
      <c r="BE73" s="15"/>
      <c r="BF73" s="15"/>
      <c r="BG73" s="15"/>
      <c r="BH73" s="15"/>
      <c r="BI73" s="15"/>
      <c r="BJ73" s="15"/>
      <c r="BK73" s="15"/>
      <c r="BL73" s="15"/>
      <c r="BM73" s="15"/>
      <c r="BN73" s="15"/>
      <c r="BO73" s="15"/>
      <c r="BP73" s="15"/>
    </row>
    <row r="74" spans="5:68" ht="30" customHeight="1" x14ac:dyDescent="0.2">
      <c r="E74" s="54">
        <v>9</v>
      </c>
      <c r="F74" s="350" t="s">
        <v>219</v>
      </c>
      <c r="G74" s="351"/>
      <c r="H74" s="351"/>
      <c r="I74" s="351"/>
      <c r="J74" s="351"/>
      <c r="K74" s="351"/>
      <c r="L74" s="351"/>
      <c r="M74" s="351"/>
      <c r="N74" s="351"/>
      <c r="O74" s="351"/>
      <c r="P74" s="352"/>
      <c r="Q74" s="134"/>
      <c r="R74" s="54" t="s">
        <v>231</v>
      </c>
      <c r="AF74" s="15"/>
      <c r="AG74" s="15"/>
      <c r="AH74" s="15"/>
      <c r="AI74" s="15"/>
      <c r="AJ74" s="15"/>
      <c r="AK74" s="96"/>
      <c r="AL74" s="96"/>
      <c r="AM74" s="96"/>
      <c r="AN74" s="96"/>
      <c r="AO74" s="96"/>
      <c r="AP74" s="96"/>
      <c r="AQ74" s="96"/>
      <c r="AR74" s="96"/>
      <c r="AS74" s="96"/>
      <c r="AT74" s="96"/>
      <c r="AU74" s="96"/>
      <c r="AV74" s="96"/>
      <c r="AW74" s="96"/>
      <c r="AX74" s="96"/>
      <c r="AY74" s="96"/>
      <c r="AZ74" s="96"/>
      <c r="BA74" s="15"/>
      <c r="BB74" s="15"/>
      <c r="BC74" s="15"/>
      <c r="BD74" s="15"/>
      <c r="BE74" s="15"/>
      <c r="BF74" s="15"/>
      <c r="BG74" s="15"/>
      <c r="BH74" s="15"/>
      <c r="BI74" s="15"/>
      <c r="BJ74" s="15"/>
      <c r="BK74" s="15"/>
      <c r="BL74" s="15"/>
      <c r="BM74" s="15"/>
      <c r="BN74" s="15"/>
      <c r="BO74" s="15"/>
      <c r="BP74" s="15"/>
    </row>
    <row r="75" spans="5:68" ht="30" customHeight="1" x14ac:dyDescent="0.2">
      <c r="E75" s="54">
        <v>10</v>
      </c>
      <c r="F75" s="350" t="s">
        <v>198</v>
      </c>
      <c r="G75" s="351"/>
      <c r="H75" s="351"/>
      <c r="I75" s="351"/>
      <c r="J75" s="351"/>
      <c r="K75" s="351"/>
      <c r="L75" s="351"/>
      <c r="M75" s="351"/>
      <c r="N75" s="351"/>
      <c r="O75" s="351"/>
      <c r="P75" s="352"/>
      <c r="Q75" s="54" t="s">
        <v>231</v>
      </c>
      <c r="R75" s="53"/>
      <c r="AF75" s="15"/>
      <c r="AG75" s="15"/>
      <c r="AH75" s="15"/>
      <c r="AI75" s="15"/>
      <c r="AJ75" s="15"/>
      <c r="AK75" s="96"/>
      <c r="AL75" s="96"/>
      <c r="AM75" s="96"/>
      <c r="AN75" s="96"/>
      <c r="AO75" s="96"/>
      <c r="AP75" s="96"/>
      <c r="AQ75" s="96"/>
      <c r="AR75" s="96"/>
      <c r="AS75" s="96"/>
      <c r="AT75" s="96"/>
      <c r="AU75" s="96"/>
      <c r="AV75" s="96"/>
      <c r="AW75" s="96"/>
      <c r="AX75" s="96"/>
      <c r="AY75" s="96"/>
      <c r="AZ75" s="96"/>
      <c r="BA75" s="15"/>
      <c r="BB75" s="15"/>
      <c r="BC75" s="15"/>
      <c r="BD75" s="15"/>
      <c r="BE75" s="15"/>
      <c r="BF75" s="15"/>
      <c r="BG75" s="15"/>
      <c r="BH75" s="15"/>
      <c r="BI75" s="15"/>
      <c r="BJ75" s="15"/>
      <c r="BK75" s="15"/>
      <c r="BL75" s="15"/>
      <c r="BM75" s="15"/>
      <c r="BN75" s="15"/>
      <c r="BO75" s="15"/>
      <c r="BP75" s="15"/>
    </row>
    <row r="76" spans="5:68" ht="30" customHeight="1" x14ac:dyDescent="0.2">
      <c r="E76" s="54">
        <v>11</v>
      </c>
      <c r="F76" s="350" t="s">
        <v>199</v>
      </c>
      <c r="G76" s="351"/>
      <c r="H76" s="351"/>
      <c r="I76" s="351"/>
      <c r="J76" s="351"/>
      <c r="K76" s="351"/>
      <c r="L76" s="351"/>
      <c r="M76" s="351"/>
      <c r="N76" s="351"/>
      <c r="O76" s="351"/>
      <c r="P76" s="352"/>
      <c r="Q76" s="54" t="s">
        <v>231</v>
      </c>
      <c r="R76" s="53"/>
      <c r="AF76" s="15"/>
      <c r="AG76" s="15"/>
      <c r="AH76" s="15"/>
      <c r="AI76" s="15"/>
      <c r="AJ76" s="15"/>
      <c r="AK76" s="96"/>
      <c r="AL76" s="96"/>
      <c r="AM76" s="96"/>
      <c r="AN76" s="96"/>
      <c r="AO76" s="96"/>
      <c r="AP76" s="96"/>
      <c r="AQ76" s="96"/>
      <c r="AR76" s="96"/>
      <c r="AS76" s="96"/>
      <c r="AT76" s="96"/>
      <c r="AU76" s="96"/>
      <c r="AV76" s="96"/>
      <c r="AW76" s="96"/>
      <c r="AX76" s="96"/>
      <c r="AY76" s="96"/>
      <c r="AZ76" s="96"/>
      <c r="BA76" s="15"/>
      <c r="BB76" s="15"/>
      <c r="BC76" s="15"/>
      <c r="BD76" s="15"/>
      <c r="BE76" s="15"/>
      <c r="BF76" s="15"/>
      <c r="BG76" s="15"/>
      <c r="BH76" s="15"/>
      <c r="BI76" s="15"/>
      <c r="BJ76" s="15"/>
      <c r="BK76" s="15"/>
      <c r="BL76" s="15"/>
      <c r="BM76" s="15"/>
      <c r="BN76" s="15"/>
      <c r="BO76" s="15"/>
      <c r="BP76" s="15"/>
    </row>
    <row r="77" spans="5:68" ht="30" customHeight="1" x14ac:dyDescent="0.2">
      <c r="E77" s="54">
        <v>12</v>
      </c>
      <c r="F77" s="350" t="s">
        <v>200</v>
      </c>
      <c r="G77" s="351"/>
      <c r="H77" s="351"/>
      <c r="I77" s="351"/>
      <c r="J77" s="351"/>
      <c r="K77" s="351"/>
      <c r="L77" s="351"/>
      <c r="M77" s="351"/>
      <c r="N77" s="351"/>
      <c r="O77" s="351"/>
      <c r="P77" s="352"/>
      <c r="Q77" s="54" t="s">
        <v>231</v>
      </c>
      <c r="R77" s="53"/>
      <c r="AF77" s="15"/>
      <c r="AG77" s="15"/>
      <c r="AH77" s="15"/>
      <c r="AI77" s="15"/>
      <c r="AJ77" s="15"/>
      <c r="AK77" s="96"/>
      <c r="AL77" s="96"/>
      <c r="AM77" s="96"/>
      <c r="AN77" s="96"/>
      <c r="AO77" s="96"/>
      <c r="AP77" s="96"/>
      <c r="AQ77" s="96"/>
      <c r="AR77" s="96"/>
      <c r="AS77" s="96"/>
      <c r="AT77" s="96"/>
      <c r="AU77" s="96"/>
      <c r="AV77" s="96"/>
      <c r="AW77" s="96"/>
      <c r="AX77" s="96"/>
      <c r="AY77" s="96"/>
      <c r="AZ77" s="96"/>
      <c r="BA77" s="15"/>
      <c r="BB77" s="15"/>
      <c r="BC77" s="15"/>
      <c r="BD77" s="15"/>
      <c r="BE77" s="15"/>
      <c r="BF77" s="15"/>
      <c r="BG77" s="15"/>
      <c r="BH77" s="15"/>
      <c r="BI77" s="15"/>
      <c r="BJ77" s="15"/>
      <c r="BK77" s="15"/>
      <c r="BL77" s="15"/>
      <c r="BM77" s="15"/>
      <c r="BN77" s="15"/>
      <c r="BO77" s="15"/>
      <c r="BP77" s="15"/>
    </row>
    <row r="78" spans="5:68" ht="30" customHeight="1" x14ac:dyDescent="0.2">
      <c r="E78" s="54">
        <v>13</v>
      </c>
      <c r="F78" s="350" t="s">
        <v>201</v>
      </c>
      <c r="G78" s="351"/>
      <c r="H78" s="351"/>
      <c r="I78" s="351"/>
      <c r="J78" s="351"/>
      <c r="K78" s="351"/>
      <c r="L78" s="351"/>
      <c r="M78" s="351"/>
      <c r="N78" s="351"/>
      <c r="O78" s="351"/>
      <c r="P78" s="352"/>
      <c r="Q78" s="54" t="s">
        <v>231</v>
      </c>
      <c r="R78" s="53"/>
      <c r="AF78" s="15"/>
      <c r="AG78" s="15"/>
      <c r="AH78" s="15"/>
      <c r="AI78" s="15"/>
      <c r="AJ78" s="15"/>
      <c r="AK78" s="96"/>
      <c r="AL78" s="96"/>
      <c r="AM78" s="96"/>
      <c r="AN78" s="96"/>
      <c r="AO78" s="96"/>
      <c r="AP78" s="96"/>
      <c r="AQ78" s="96"/>
      <c r="AR78" s="96"/>
      <c r="AS78" s="96"/>
      <c r="AT78" s="96"/>
      <c r="AU78" s="96"/>
      <c r="AV78" s="96"/>
      <c r="AW78" s="96"/>
      <c r="AX78" s="96"/>
      <c r="AY78" s="96"/>
      <c r="AZ78" s="96"/>
      <c r="BA78" s="15"/>
      <c r="BB78" s="15"/>
      <c r="BC78" s="15"/>
      <c r="BD78" s="15"/>
      <c r="BE78" s="15"/>
      <c r="BF78" s="15"/>
      <c r="BG78" s="15"/>
      <c r="BH78" s="15"/>
      <c r="BI78" s="15"/>
      <c r="BJ78" s="15"/>
      <c r="BK78" s="15"/>
      <c r="BL78" s="15"/>
      <c r="BM78" s="15"/>
      <c r="BN78" s="15"/>
      <c r="BO78" s="15"/>
      <c r="BP78" s="15"/>
    </row>
    <row r="79" spans="5:68" ht="30" customHeight="1" x14ac:dyDescent="0.2">
      <c r="E79" s="54">
        <v>14</v>
      </c>
      <c r="F79" s="350" t="s">
        <v>221</v>
      </c>
      <c r="G79" s="351"/>
      <c r="H79" s="351"/>
      <c r="I79" s="351"/>
      <c r="J79" s="351"/>
      <c r="K79" s="351"/>
      <c r="L79" s="351"/>
      <c r="M79" s="351"/>
      <c r="N79" s="351"/>
      <c r="O79" s="351"/>
      <c r="P79" s="352"/>
      <c r="Q79" s="134"/>
      <c r="R79" s="54" t="s">
        <v>231</v>
      </c>
      <c r="AF79" s="15"/>
      <c r="AG79" s="15"/>
      <c r="AH79" s="15"/>
      <c r="AI79" s="15"/>
      <c r="AJ79" s="15"/>
      <c r="AK79" s="96"/>
      <c r="AL79" s="96"/>
      <c r="AM79" s="96"/>
      <c r="AN79" s="96"/>
      <c r="AO79" s="96"/>
      <c r="AP79" s="96"/>
      <c r="AQ79" s="96"/>
      <c r="AR79" s="96"/>
      <c r="AS79" s="96"/>
      <c r="AT79" s="96"/>
      <c r="AU79" s="96"/>
      <c r="AV79" s="96"/>
      <c r="AW79" s="96"/>
      <c r="AX79" s="96"/>
      <c r="AY79" s="96"/>
      <c r="AZ79" s="96"/>
      <c r="BA79" s="15"/>
      <c r="BB79" s="15"/>
      <c r="BC79" s="15"/>
      <c r="BD79" s="15"/>
      <c r="BE79" s="15"/>
      <c r="BF79" s="15"/>
      <c r="BG79" s="15"/>
      <c r="BH79" s="15"/>
      <c r="BI79" s="15"/>
      <c r="BJ79" s="15"/>
      <c r="BK79" s="15"/>
      <c r="BL79" s="15"/>
      <c r="BM79" s="15"/>
      <c r="BN79" s="15"/>
      <c r="BO79" s="15"/>
      <c r="BP79" s="15"/>
    </row>
    <row r="80" spans="5:68" ht="30" customHeight="1" x14ac:dyDescent="0.2">
      <c r="E80" s="54">
        <v>15</v>
      </c>
      <c r="F80" s="350" t="s">
        <v>222</v>
      </c>
      <c r="G80" s="351"/>
      <c r="H80" s="351"/>
      <c r="I80" s="351"/>
      <c r="J80" s="351"/>
      <c r="K80" s="351"/>
      <c r="L80" s="351"/>
      <c r="M80" s="351"/>
      <c r="N80" s="351"/>
      <c r="O80" s="351"/>
      <c r="P80" s="352"/>
      <c r="Q80" s="134"/>
      <c r="R80" s="54" t="s">
        <v>231</v>
      </c>
      <c r="AF80" s="15"/>
      <c r="AG80" s="15"/>
      <c r="AH80" s="15"/>
      <c r="AI80" s="15"/>
      <c r="AJ80" s="15"/>
      <c r="AK80" s="96"/>
      <c r="AL80" s="96"/>
      <c r="AM80" s="96"/>
      <c r="AN80" s="96"/>
      <c r="AO80" s="96"/>
      <c r="AP80" s="96"/>
      <c r="AQ80" s="96"/>
      <c r="AR80" s="96"/>
      <c r="AS80" s="96"/>
      <c r="AT80" s="96"/>
      <c r="AU80" s="96"/>
      <c r="AV80" s="96"/>
      <c r="AW80" s="96"/>
      <c r="AX80" s="96"/>
      <c r="AY80" s="96"/>
      <c r="AZ80" s="96"/>
      <c r="BA80" s="15"/>
      <c r="BB80" s="15"/>
      <c r="BC80" s="15"/>
      <c r="BD80" s="15"/>
      <c r="BE80" s="15"/>
      <c r="BF80" s="15"/>
      <c r="BG80" s="15"/>
      <c r="BH80" s="15"/>
      <c r="BI80" s="15"/>
      <c r="BJ80" s="15"/>
      <c r="BK80" s="15"/>
      <c r="BL80" s="15"/>
      <c r="BM80" s="15"/>
      <c r="BN80" s="15"/>
      <c r="BO80" s="15"/>
      <c r="BP80" s="15"/>
    </row>
    <row r="81" spans="5:68" ht="30" customHeight="1" x14ac:dyDescent="0.2">
      <c r="E81" s="54">
        <v>16</v>
      </c>
      <c r="F81" s="350" t="s">
        <v>220</v>
      </c>
      <c r="G81" s="351"/>
      <c r="H81" s="351"/>
      <c r="I81" s="351"/>
      <c r="J81" s="351"/>
      <c r="K81" s="351"/>
      <c r="L81" s="351"/>
      <c r="M81" s="351"/>
      <c r="N81" s="351"/>
      <c r="O81" s="351"/>
      <c r="P81" s="352"/>
      <c r="Q81" s="134"/>
      <c r="R81" s="54" t="s">
        <v>231</v>
      </c>
      <c r="AF81" s="15"/>
      <c r="AG81" s="15"/>
      <c r="AH81" s="15"/>
      <c r="AI81" s="15"/>
      <c r="AJ81" s="15"/>
      <c r="AK81" s="96"/>
      <c r="AL81" s="96"/>
      <c r="AM81" s="96"/>
      <c r="AN81" s="96"/>
      <c r="AO81" s="96"/>
      <c r="AP81" s="96"/>
      <c r="AQ81" s="96"/>
      <c r="AR81" s="96"/>
      <c r="AS81" s="96"/>
      <c r="AT81" s="96"/>
      <c r="AU81" s="96"/>
      <c r="AV81" s="96"/>
      <c r="AW81" s="96"/>
      <c r="AX81" s="96"/>
      <c r="AY81" s="96"/>
      <c r="AZ81" s="96"/>
      <c r="BA81" s="15"/>
      <c r="BB81" s="15"/>
      <c r="BC81" s="15"/>
      <c r="BD81" s="15"/>
      <c r="BE81" s="15"/>
      <c r="BF81" s="15"/>
      <c r="BG81" s="15"/>
      <c r="BH81" s="15"/>
      <c r="BI81" s="15"/>
      <c r="BJ81" s="15"/>
      <c r="BK81" s="15"/>
      <c r="BL81" s="15"/>
      <c r="BM81" s="15"/>
      <c r="BN81" s="15"/>
      <c r="BO81" s="15"/>
      <c r="BP81" s="15"/>
    </row>
    <row r="82" spans="5:68" ht="30" customHeight="1" x14ac:dyDescent="0.2">
      <c r="E82" s="54">
        <v>17</v>
      </c>
      <c r="F82" s="350" t="s">
        <v>205</v>
      </c>
      <c r="G82" s="351"/>
      <c r="H82" s="351"/>
      <c r="I82" s="351"/>
      <c r="J82" s="351"/>
      <c r="K82" s="351"/>
      <c r="L82" s="351"/>
      <c r="M82" s="351"/>
      <c r="N82" s="351"/>
      <c r="O82" s="351"/>
      <c r="P82" s="352"/>
      <c r="Q82" s="134"/>
      <c r="R82" s="54" t="s">
        <v>231</v>
      </c>
      <c r="AF82" s="15"/>
      <c r="AG82" s="15"/>
      <c r="AH82" s="15"/>
      <c r="AI82" s="15"/>
      <c r="AJ82" s="15"/>
      <c r="AK82" s="96"/>
      <c r="AL82" s="96"/>
      <c r="AM82" s="96"/>
      <c r="AN82" s="96"/>
      <c r="AO82" s="96"/>
      <c r="AP82" s="96"/>
      <c r="AQ82" s="96"/>
      <c r="AR82" s="96"/>
      <c r="AS82" s="96"/>
      <c r="AT82" s="96"/>
      <c r="AU82" s="96"/>
      <c r="AV82" s="96"/>
      <c r="AW82" s="96"/>
      <c r="AX82" s="96"/>
      <c r="AY82" s="96"/>
      <c r="AZ82" s="96"/>
      <c r="BA82" s="15"/>
      <c r="BB82" s="15"/>
      <c r="BC82" s="15"/>
      <c r="BD82" s="15"/>
      <c r="BE82" s="15"/>
      <c r="BF82" s="15"/>
      <c r="BG82" s="15"/>
      <c r="BH82" s="15"/>
      <c r="BI82" s="15"/>
      <c r="BJ82" s="15"/>
      <c r="BK82" s="15"/>
      <c r="BL82" s="15"/>
      <c r="BM82" s="15"/>
      <c r="BN82" s="15"/>
      <c r="BO82" s="15"/>
      <c r="BP82" s="15"/>
    </row>
    <row r="83" spans="5:68" ht="30" customHeight="1" x14ac:dyDescent="0.2">
      <c r="E83" s="54">
        <v>18</v>
      </c>
      <c r="F83" s="350" t="s">
        <v>206</v>
      </c>
      <c r="G83" s="351"/>
      <c r="H83" s="351"/>
      <c r="I83" s="351"/>
      <c r="J83" s="351"/>
      <c r="K83" s="351"/>
      <c r="L83" s="351"/>
      <c r="M83" s="351"/>
      <c r="N83" s="351"/>
      <c r="O83" s="351"/>
      <c r="P83" s="352"/>
      <c r="Q83" s="134"/>
      <c r="R83" s="54" t="s">
        <v>231</v>
      </c>
      <c r="AF83" s="15"/>
      <c r="AG83" s="15"/>
      <c r="AH83" s="15"/>
      <c r="AI83" s="15"/>
      <c r="AJ83" s="15"/>
      <c r="AK83" s="96"/>
      <c r="AL83" s="96"/>
      <c r="AM83" s="96"/>
      <c r="AN83" s="96"/>
      <c r="AO83" s="96"/>
      <c r="AP83" s="96"/>
      <c r="AQ83" s="96"/>
      <c r="AR83" s="96"/>
      <c r="AS83" s="96"/>
      <c r="AT83" s="96"/>
      <c r="AU83" s="96"/>
      <c r="AV83" s="96"/>
      <c r="AW83" s="96"/>
      <c r="AX83" s="96"/>
      <c r="AY83" s="96"/>
      <c r="AZ83" s="96"/>
      <c r="BA83" s="15"/>
      <c r="BB83" s="15"/>
      <c r="BC83" s="15"/>
      <c r="BD83" s="15"/>
      <c r="BE83" s="15"/>
      <c r="BF83" s="15"/>
      <c r="BG83" s="15"/>
      <c r="BH83" s="15"/>
      <c r="BI83" s="15"/>
      <c r="BJ83" s="15"/>
      <c r="BK83" s="15"/>
      <c r="BL83" s="15"/>
      <c r="BM83" s="15"/>
      <c r="BN83" s="15"/>
      <c r="BO83" s="15"/>
      <c r="BP83" s="15"/>
    </row>
    <row r="84" spans="5:68" ht="30" customHeight="1" x14ac:dyDescent="0.2">
      <c r="E84" s="385" t="s">
        <v>228</v>
      </c>
      <c r="F84" s="386"/>
      <c r="G84" s="386"/>
      <c r="H84" s="386"/>
      <c r="I84" s="386"/>
      <c r="J84" s="386"/>
      <c r="K84" s="386"/>
      <c r="L84" s="386"/>
      <c r="M84" s="386"/>
      <c r="N84" s="386"/>
      <c r="O84" s="386"/>
      <c r="P84" s="387"/>
      <c r="Q84" s="390">
        <v>10</v>
      </c>
      <c r="R84" s="378"/>
      <c r="AF84" s="15"/>
      <c r="AG84" s="15"/>
      <c r="AH84" s="15"/>
      <c r="AI84" s="15"/>
      <c r="AJ84" s="15"/>
      <c r="AK84" s="96"/>
      <c r="AL84" s="96"/>
      <c r="AM84" s="96"/>
      <c r="AN84" s="96"/>
      <c r="AO84" s="96"/>
      <c r="AP84" s="96"/>
      <c r="AQ84" s="96"/>
      <c r="AR84" s="96"/>
      <c r="AS84" s="96"/>
      <c r="AT84" s="96"/>
      <c r="AU84" s="96"/>
      <c r="AV84" s="96"/>
      <c r="AW84" s="96"/>
      <c r="AX84" s="96"/>
      <c r="AY84" s="96"/>
      <c r="AZ84" s="96"/>
      <c r="BA84" s="15"/>
      <c r="BB84" s="15"/>
      <c r="BC84" s="15"/>
      <c r="BD84" s="15"/>
      <c r="BE84" s="15"/>
      <c r="BF84" s="15"/>
      <c r="BG84" s="15"/>
      <c r="BH84" s="15"/>
      <c r="BI84" s="15"/>
      <c r="BJ84" s="15"/>
      <c r="BK84" s="15"/>
      <c r="BL84" s="15"/>
      <c r="BM84" s="15"/>
      <c r="BN84" s="15"/>
      <c r="BO84" s="15"/>
      <c r="BP84" s="15"/>
    </row>
    <row r="85" spans="5:68" ht="30" customHeight="1" x14ac:dyDescent="0.2">
      <c r="E85" s="385" t="s">
        <v>229</v>
      </c>
      <c r="F85" s="386"/>
      <c r="G85" s="386"/>
      <c r="H85" s="386"/>
      <c r="I85" s="386"/>
      <c r="J85" s="386"/>
      <c r="K85" s="386"/>
      <c r="L85" s="386"/>
      <c r="M85" s="386"/>
      <c r="N85" s="386"/>
      <c r="O85" s="386"/>
      <c r="P85" s="387"/>
      <c r="Q85" s="391"/>
      <c r="R85" s="379"/>
      <c r="AF85" s="15"/>
      <c r="AG85" s="15"/>
      <c r="AH85" s="15"/>
      <c r="AI85" s="15"/>
      <c r="AJ85" s="15"/>
      <c r="AK85" s="96"/>
      <c r="AL85" s="96"/>
      <c r="AM85" s="96"/>
      <c r="AN85" s="96"/>
      <c r="AO85" s="96"/>
      <c r="AP85" s="96"/>
      <c r="AQ85" s="96"/>
      <c r="AR85" s="96"/>
      <c r="AS85" s="96"/>
      <c r="AT85" s="96"/>
      <c r="AU85" s="96"/>
      <c r="AV85" s="96"/>
      <c r="AW85" s="96"/>
      <c r="AX85" s="96"/>
      <c r="AY85" s="96"/>
      <c r="AZ85" s="96"/>
      <c r="BA85" s="15"/>
      <c r="BB85" s="15"/>
      <c r="BC85" s="15"/>
      <c r="BD85" s="15"/>
      <c r="BE85" s="15"/>
      <c r="BF85" s="15"/>
      <c r="BG85" s="15"/>
      <c r="BH85" s="15"/>
      <c r="BI85" s="15"/>
      <c r="BJ85" s="15"/>
      <c r="BK85" s="15"/>
      <c r="BL85" s="15"/>
      <c r="BM85" s="15"/>
      <c r="BN85" s="15"/>
      <c r="BO85" s="15"/>
      <c r="BP85" s="15"/>
    </row>
    <row r="86" spans="5:68" ht="30" customHeight="1" x14ac:dyDescent="0.2">
      <c r="E86" s="385" t="s">
        <v>230</v>
      </c>
      <c r="F86" s="386"/>
      <c r="G86" s="386"/>
      <c r="H86" s="386"/>
      <c r="I86" s="386"/>
      <c r="J86" s="386"/>
      <c r="K86" s="386"/>
      <c r="L86" s="386"/>
      <c r="M86" s="386"/>
      <c r="N86" s="386"/>
      <c r="O86" s="386"/>
      <c r="P86" s="387"/>
      <c r="Q86" s="392"/>
      <c r="R86" s="380"/>
      <c r="AF86" s="15"/>
      <c r="AG86" s="15"/>
      <c r="AH86" s="15"/>
      <c r="AI86" s="15"/>
      <c r="AJ86" s="15"/>
      <c r="AK86" s="96"/>
      <c r="AL86" s="96"/>
      <c r="AM86" s="96"/>
      <c r="AN86" s="96"/>
      <c r="AO86" s="96"/>
      <c r="AP86" s="96"/>
      <c r="AQ86" s="96"/>
      <c r="AR86" s="96"/>
      <c r="AS86" s="96"/>
      <c r="AT86" s="96"/>
      <c r="AU86" s="96"/>
      <c r="AV86" s="96"/>
      <c r="AW86" s="96"/>
      <c r="AX86" s="96"/>
      <c r="AY86" s="96"/>
      <c r="AZ86" s="96"/>
      <c r="BA86" s="15"/>
      <c r="BB86" s="15"/>
      <c r="BC86" s="15"/>
      <c r="BD86" s="15"/>
      <c r="BE86" s="15"/>
      <c r="BF86" s="15"/>
      <c r="BG86" s="15"/>
      <c r="BH86" s="15"/>
      <c r="BI86" s="15"/>
      <c r="BJ86" s="15"/>
      <c r="BK86" s="15"/>
      <c r="BL86" s="15"/>
      <c r="BM86" s="15"/>
      <c r="BN86" s="15"/>
      <c r="BO86" s="15"/>
      <c r="BP86" s="15"/>
    </row>
    <row r="87" spans="5:68" ht="30" customHeight="1" x14ac:dyDescent="0.2">
      <c r="E87" s="381" t="s">
        <v>8</v>
      </c>
      <c r="F87" s="382"/>
      <c r="G87" s="385" t="s">
        <v>223</v>
      </c>
      <c r="H87" s="386"/>
      <c r="I87" s="386"/>
      <c r="J87" s="386"/>
      <c r="K87" s="386"/>
      <c r="L87" s="386"/>
      <c r="M87" s="386"/>
      <c r="N87" s="386"/>
      <c r="O87" s="386"/>
      <c r="P87" s="386"/>
      <c r="Q87" s="386"/>
      <c r="R87" s="387"/>
      <c r="AF87" s="15"/>
      <c r="AG87" s="15"/>
      <c r="AH87" s="15"/>
      <c r="AI87" s="15"/>
      <c r="AJ87" s="15"/>
      <c r="AK87" s="96"/>
      <c r="AL87" s="96"/>
      <c r="AM87" s="96"/>
      <c r="AN87" s="96"/>
      <c r="AO87" s="96"/>
      <c r="AP87" s="96"/>
      <c r="AQ87" s="96"/>
      <c r="AR87" s="96"/>
      <c r="AS87" s="96"/>
      <c r="AT87" s="96"/>
      <c r="AU87" s="96"/>
      <c r="AV87" s="96"/>
      <c r="AW87" s="96"/>
      <c r="AX87" s="96"/>
      <c r="AY87" s="96"/>
      <c r="AZ87" s="96"/>
      <c r="BA87" s="15"/>
      <c r="BB87" s="15"/>
      <c r="BC87" s="15"/>
      <c r="BD87" s="15"/>
      <c r="BE87" s="15"/>
      <c r="BF87" s="15"/>
      <c r="BG87" s="15"/>
      <c r="BH87" s="15"/>
      <c r="BI87" s="15"/>
      <c r="BJ87" s="15"/>
      <c r="BK87" s="15"/>
      <c r="BL87" s="15"/>
      <c r="BM87" s="15"/>
      <c r="BN87" s="15"/>
      <c r="BO87" s="15"/>
      <c r="BP87" s="15"/>
    </row>
    <row r="88" spans="5:68" ht="30" customHeight="1" x14ac:dyDescent="0.2">
      <c r="E88" s="388" t="s">
        <v>224</v>
      </c>
      <c r="F88" s="389"/>
      <c r="G88" s="385" t="s">
        <v>225</v>
      </c>
      <c r="H88" s="386"/>
      <c r="I88" s="386"/>
      <c r="J88" s="386"/>
      <c r="K88" s="386"/>
      <c r="L88" s="386"/>
      <c r="M88" s="386"/>
      <c r="N88" s="386"/>
      <c r="O88" s="386"/>
      <c r="P88" s="386"/>
      <c r="Q88" s="386"/>
      <c r="R88" s="387"/>
      <c r="AF88" s="15"/>
      <c r="AG88" s="15"/>
      <c r="AH88" s="15"/>
      <c r="AI88" s="15"/>
      <c r="AJ88" s="15"/>
      <c r="AK88" s="96"/>
      <c r="AL88" s="96"/>
      <c r="AM88" s="96"/>
      <c r="AN88" s="96"/>
      <c r="AO88" s="96"/>
      <c r="AP88" s="96"/>
      <c r="AQ88" s="96"/>
      <c r="AR88" s="96"/>
      <c r="AS88" s="96"/>
      <c r="AT88" s="96"/>
      <c r="AU88" s="96"/>
      <c r="AV88" s="96"/>
      <c r="AW88" s="96"/>
      <c r="AX88" s="96"/>
      <c r="AY88" s="96"/>
      <c r="AZ88" s="96"/>
      <c r="BA88" s="15"/>
      <c r="BB88" s="15"/>
      <c r="BC88" s="15"/>
      <c r="BD88" s="15"/>
      <c r="BE88" s="15"/>
      <c r="BF88" s="15"/>
      <c r="BG88" s="15"/>
      <c r="BH88" s="15"/>
      <c r="BI88" s="15"/>
      <c r="BJ88" s="15"/>
      <c r="BK88" s="15"/>
      <c r="BL88" s="15"/>
      <c r="BM88" s="15"/>
      <c r="BN88" s="15"/>
      <c r="BO88" s="15"/>
      <c r="BP88" s="15"/>
    </row>
    <row r="89" spans="5:68" ht="30" customHeight="1" x14ac:dyDescent="0.2">
      <c r="E89" s="383" t="s">
        <v>226</v>
      </c>
      <c r="F89" s="384"/>
      <c r="G89" s="385" t="s">
        <v>227</v>
      </c>
      <c r="H89" s="386"/>
      <c r="I89" s="386"/>
      <c r="J89" s="386"/>
      <c r="K89" s="386"/>
      <c r="L89" s="386"/>
      <c r="M89" s="386"/>
      <c r="N89" s="386"/>
      <c r="O89" s="386"/>
      <c r="P89" s="386"/>
      <c r="Q89" s="386"/>
      <c r="R89" s="387"/>
      <c r="AF89" s="15"/>
      <c r="AG89" s="15"/>
      <c r="AH89" s="15"/>
      <c r="AI89" s="15"/>
      <c r="AJ89" s="15"/>
      <c r="AK89" s="96"/>
      <c r="AL89" s="96"/>
      <c r="AM89" s="96"/>
      <c r="AN89" s="96"/>
      <c r="AO89" s="96"/>
      <c r="AP89" s="96"/>
      <c r="AQ89" s="96"/>
      <c r="AR89" s="96"/>
      <c r="AS89" s="96"/>
      <c r="AT89" s="96"/>
      <c r="AU89" s="96"/>
      <c r="AV89" s="96"/>
      <c r="AW89" s="96"/>
      <c r="AX89" s="96"/>
      <c r="AY89" s="96"/>
      <c r="AZ89" s="96"/>
      <c r="BA89" s="15"/>
      <c r="BB89" s="15"/>
      <c r="BC89" s="15"/>
      <c r="BD89" s="15"/>
      <c r="BE89" s="15"/>
      <c r="BF89" s="15"/>
      <c r="BG89" s="15"/>
      <c r="BH89" s="15"/>
      <c r="BI89" s="15"/>
      <c r="BJ89" s="15"/>
      <c r="BK89" s="15"/>
      <c r="BL89" s="15"/>
      <c r="BM89" s="15"/>
      <c r="BN89" s="15"/>
      <c r="BO89" s="15"/>
      <c r="BP89" s="15"/>
    </row>
    <row r="90" spans="5:68" ht="33.75" customHeight="1" x14ac:dyDescent="0.2">
      <c r="F90" s="96"/>
      <c r="G90" s="96"/>
      <c r="H90" s="96"/>
      <c r="I90" s="96"/>
      <c r="J90" s="96"/>
      <c r="K90" s="96"/>
      <c r="L90" s="96"/>
      <c r="M90" s="96"/>
      <c r="N90" s="96"/>
      <c r="O90" s="96"/>
      <c r="P90" s="96"/>
      <c r="AF90" s="15"/>
      <c r="AG90" s="15"/>
      <c r="AH90" s="15"/>
      <c r="AI90" s="15"/>
      <c r="AJ90" s="15"/>
      <c r="AK90" s="96"/>
      <c r="AL90" s="96"/>
      <c r="AM90" s="96"/>
      <c r="AN90" s="96"/>
      <c r="AO90" s="96"/>
      <c r="AP90" s="96"/>
      <c r="AQ90" s="96"/>
      <c r="AR90" s="96"/>
      <c r="AS90" s="96"/>
      <c r="AT90" s="96"/>
      <c r="AU90" s="96"/>
      <c r="AV90" s="96"/>
      <c r="AW90" s="96"/>
      <c r="AX90" s="96"/>
      <c r="AY90" s="96"/>
      <c r="AZ90" s="96"/>
      <c r="BA90" s="15"/>
      <c r="BB90" s="15"/>
      <c r="BC90" s="15"/>
      <c r="BD90" s="15"/>
      <c r="BE90" s="15"/>
      <c r="BF90" s="15"/>
      <c r="BG90" s="15"/>
      <c r="BH90" s="15"/>
      <c r="BI90" s="15"/>
      <c r="BJ90" s="15"/>
      <c r="BK90" s="15"/>
      <c r="BL90" s="15"/>
      <c r="BM90" s="15"/>
      <c r="BN90" s="15"/>
      <c r="BO90" s="15"/>
      <c r="BP90" s="15"/>
    </row>
    <row r="91" spans="5:68" ht="51.95" customHeight="1" x14ac:dyDescent="0.2">
      <c r="H91" s="96"/>
      <c r="I91" s="96"/>
      <c r="J91" s="96"/>
      <c r="K91" s="96"/>
      <c r="L91" s="96"/>
      <c r="M91" s="96"/>
      <c r="N91" s="96"/>
      <c r="O91" s="96"/>
      <c r="P91" s="96"/>
      <c r="AF91" s="15"/>
      <c r="AG91" s="15"/>
      <c r="AH91" s="15"/>
      <c r="AI91" s="15"/>
      <c r="AJ91" s="15"/>
      <c r="AK91" s="96"/>
      <c r="AL91" s="96"/>
      <c r="AM91" s="96"/>
      <c r="AN91" s="96"/>
      <c r="AO91" s="96"/>
      <c r="AP91" s="96"/>
      <c r="AQ91" s="96"/>
      <c r="AR91" s="96"/>
      <c r="AS91" s="96"/>
      <c r="AT91" s="96"/>
      <c r="AU91" s="96"/>
      <c r="AV91" s="96"/>
      <c r="AW91" s="96"/>
      <c r="AX91" s="96"/>
      <c r="AY91" s="96"/>
      <c r="AZ91" s="96"/>
      <c r="BA91" s="15"/>
      <c r="BB91" s="15"/>
      <c r="BC91" s="15"/>
      <c r="BD91" s="15"/>
      <c r="BE91" s="15"/>
      <c r="BF91" s="15"/>
      <c r="BG91" s="15"/>
      <c r="BH91" s="15"/>
      <c r="BI91" s="15"/>
      <c r="BJ91" s="15"/>
      <c r="BK91" s="15"/>
      <c r="BL91" s="15"/>
      <c r="BM91" s="15"/>
      <c r="BN91" s="15"/>
      <c r="BO91" s="15"/>
      <c r="BP91" s="15"/>
    </row>
    <row r="92" spans="5:68" ht="51.95" customHeight="1" x14ac:dyDescent="0.2">
      <c r="X92" s="131"/>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row>
    <row r="93" spans="5:68" ht="51.95" customHeight="1" x14ac:dyDescent="0.2">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row>
    <row r="94" spans="5:68" ht="13.5" customHeight="1" x14ac:dyDescent="0.2">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row>
    <row r="95" spans="5:68" ht="13.5" customHeight="1" x14ac:dyDescent="0.2">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row>
    <row r="96" spans="5:68" ht="13.5" customHeight="1" x14ac:dyDescent="0.2">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row>
    <row r="97" spans="3:68" ht="13.5" customHeight="1" x14ac:dyDescent="0.2">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row>
    <row r="98" spans="3:68" ht="13.5" customHeight="1" x14ac:dyDescent="0.2">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row>
    <row r="99" spans="3:68" ht="13.5" customHeight="1" x14ac:dyDescent="0.2">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row>
    <row r="100" spans="3:68" ht="13.5" customHeight="1" x14ac:dyDescent="0.2">
      <c r="C100" s="16"/>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row>
    <row r="101" spans="3:68" ht="13.5" customHeight="1" x14ac:dyDescent="0.2">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row>
    <row r="102" spans="3:68" ht="13.5" customHeight="1" x14ac:dyDescent="0.2">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row>
    <row r="103" spans="3:68" ht="13.5" customHeight="1" x14ac:dyDescent="0.2">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row>
    <row r="104" spans="3:68" ht="13.5" customHeight="1" x14ac:dyDescent="0.2">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row>
    <row r="105" spans="3:68" ht="13.5" customHeight="1" x14ac:dyDescent="0.2">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row>
    <row r="106" spans="3:68" ht="13.5" customHeight="1" x14ac:dyDescent="0.2">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row>
    <row r="107" spans="3:68" ht="13.5" customHeight="1" x14ac:dyDescent="0.2">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row>
    <row r="108" spans="3:68" ht="13.5" customHeight="1" x14ac:dyDescent="0.2">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row>
    <row r="109" spans="3:68" ht="13.5" customHeight="1" x14ac:dyDescent="0.2">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row>
    <row r="110" spans="3:68" ht="13.5" customHeight="1" x14ac:dyDescent="0.2">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row>
    <row r="111" spans="3:68" ht="13.5" customHeight="1" x14ac:dyDescent="0.2">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row>
    <row r="112" spans="3:68" ht="13.5" customHeight="1" x14ac:dyDescent="0.2">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row>
    <row r="113" spans="32:60" ht="13.5" customHeight="1" x14ac:dyDescent="0.2">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row>
    <row r="114" spans="32:60" ht="13.5" customHeight="1" x14ac:dyDescent="0.2">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row>
    <row r="115" spans="32:60" ht="13.5" customHeight="1" x14ac:dyDescent="0.2">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row>
    <row r="116" spans="32:60" ht="13.5" customHeight="1" x14ac:dyDescent="0.2">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row>
    <row r="117" spans="32:60" ht="13.5" customHeight="1" x14ac:dyDescent="0.2">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row>
    <row r="118" spans="32:60" ht="13.5" customHeight="1" x14ac:dyDescent="0.2">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row>
    <row r="119" spans="32:60" ht="13.5" customHeight="1" x14ac:dyDescent="0.2">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row>
    <row r="120" spans="32:60" ht="13.5" customHeight="1" x14ac:dyDescent="0.2">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row>
    <row r="121" spans="32:60" ht="13.5" customHeight="1" x14ac:dyDescent="0.2">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row>
    <row r="122" spans="32:60" ht="13.5" customHeight="1" x14ac:dyDescent="0.2">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row>
    <row r="123" spans="32:60" ht="13.5" customHeight="1" x14ac:dyDescent="0.2">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row>
    <row r="124" spans="32:60" ht="13.5" customHeight="1" x14ac:dyDescent="0.2">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row>
  </sheetData>
  <mergeCells count="114">
    <mergeCell ref="F78:P78"/>
    <mergeCell ref="F79:P79"/>
    <mergeCell ref="F80:P80"/>
    <mergeCell ref="F81:P81"/>
    <mergeCell ref="F82:P82"/>
    <mergeCell ref="F73:P73"/>
    <mergeCell ref="F74:P74"/>
    <mergeCell ref="F75:P75"/>
    <mergeCell ref="F76:P76"/>
    <mergeCell ref="F77:P77"/>
    <mergeCell ref="R84:R86"/>
    <mergeCell ref="E87:F87"/>
    <mergeCell ref="E89:F89"/>
    <mergeCell ref="G87:R87"/>
    <mergeCell ref="G88:R88"/>
    <mergeCell ref="G89:R89"/>
    <mergeCell ref="E88:F88"/>
    <mergeCell ref="F83:P83"/>
    <mergeCell ref="E84:P84"/>
    <mergeCell ref="E85:P85"/>
    <mergeCell ref="E86:P86"/>
    <mergeCell ref="Q84:Q86"/>
    <mergeCell ref="F68:P68"/>
    <mergeCell ref="F69:P69"/>
    <mergeCell ref="F70:P70"/>
    <mergeCell ref="F71:P71"/>
    <mergeCell ref="F72:P72"/>
    <mergeCell ref="Q59:R59"/>
    <mergeCell ref="S59:V59"/>
    <mergeCell ref="Q60:R60"/>
    <mergeCell ref="S60:V60"/>
    <mergeCell ref="F60:G60"/>
    <mergeCell ref="H60:J60"/>
    <mergeCell ref="K61:N61"/>
    <mergeCell ref="H61:J61"/>
    <mergeCell ref="E63:R63"/>
    <mergeCell ref="Q64:R64"/>
    <mergeCell ref="E64:E65"/>
    <mergeCell ref="F64:P64"/>
    <mergeCell ref="F65:P65"/>
    <mergeCell ref="F66:P66"/>
    <mergeCell ref="F67:P67"/>
    <mergeCell ref="F61:G61"/>
    <mergeCell ref="K60:N60"/>
    <mergeCell ref="K59:N59"/>
    <mergeCell ref="R16:U16"/>
    <mergeCell ref="V16:Y16"/>
    <mergeCell ref="V8:Y8"/>
    <mergeCell ref="C7:Y7"/>
    <mergeCell ref="C8:C47"/>
    <mergeCell ref="D8:D15"/>
    <mergeCell ref="E8:E15"/>
    <mergeCell ref="F8:I8"/>
    <mergeCell ref="J8:M8"/>
    <mergeCell ref="N8:Q8"/>
    <mergeCell ref="R8:U8"/>
    <mergeCell ref="D16:D24"/>
    <mergeCell ref="E16:E24"/>
    <mergeCell ref="F16:I16"/>
    <mergeCell ref="J16:M16"/>
    <mergeCell ref="N16:Q16"/>
    <mergeCell ref="V32:Y32"/>
    <mergeCell ref="D33:D40"/>
    <mergeCell ref="E33:E40"/>
    <mergeCell ref="D25:D32"/>
    <mergeCell ref="E25:E32"/>
    <mergeCell ref="F25:I25"/>
    <mergeCell ref="J25:M25"/>
    <mergeCell ref="N25:Q25"/>
    <mergeCell ref="R25:U25"/>
    <mergeCell ref="V25:Y25"/>
    <mergeCell ref="Q55:V56"/>
    <mergeCell ref="Q57:R57"/>
    <mergeCell ref="S57:V57"/>
    <mergeCell ref="R41:U41"/>
    <mergeCell ref="V41:Y41"/>
    <mergeCell ref="F48:I48"/>
    <mergeCell ref="J48:M48"/>
    <mergeCell ref="N48:Q48"/>
    <mergeCell ref="R48:U48"/>
    <mergeCell ref="V48:Y48"/>
    <mergeCell ref="F33:I33"/>
    <mergeCell ref="J33:M33"/>
    <mergeCell ref="N33:Q33"/>
    <mergeCell ref="R33:U33"/>
    <mergeCell ref="V33:Y33"/>
    <mergeCell ref="V39:Y39"/>
    <mergeCell ref="F49:I49"/>
    <mergeCell ref="J49:M49"/>
    <mergeCell ref="N49:Q49"/>
    <mergeCell ref="D41:D47"/>
    <mergeCell ref="R49:U49"/>
    <mergeCell ref="V49:Y49"/>
    <mergeCell ref="E55:N55"/>
    <mergeCell ref="F56:G56"/>
    <mergeCell ref="F57:G57"/>
    <mergeCell ref="F59:G59"/>
    <mergeCell ref="H59:J59"/>
    <mergeCell ref="F58:G58"/>
    <mergeCell ref="H57:J57"/>
    <mergeCell ref="H58:J58"/>
    <mergeCell ref="H56:J56"/>
    <mergeCell ref="K56:N56"/>
    <mergeCell ref="Q58:R58"/>
    <mergeCell ref="S58:V58"/>
    <mergeCell ref="F50:M50"/>
    <mergeCell ref="N50:Y50"/>
    <mergeCell ref="N51:Y52"/>
    <mergeCell ref="E41:E47"/>
    <mergeCell ref="F41:I41"/>
    <mergeCell ref="J41:M41"/>
    <mergeCell ref="N41:Q41"/>
    <mergeCell ref="K57:N57"/>
    <mergeCell ref="K58:N58"/>
  </mergeCells>
  <pageMargins left="0.7" right="0.7" top="0.75" bottom="0.75" header="0.3" footer="0.3"/>
  <pageSetup paperSize="5"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IR43"/>
  <sheetViews>
    <sheetView showGridLines="0" tabSelected="1" topLeftCell="D1" zoomScale="80" zoomScaleNormal="80" workbookViewId="0">
      <selection activeCell="BK5" sqref="BK5"/>
    </sheetView>
  </sheetViews>
  <sheetFormatPr baseColWidth="10" defaultColWidth="11.42578125" defaultRowHeight="12.75" x14ac:dyDescent="0.2"/>
  <cols>
    <col min="1" max="1" width="26.85546875" style="172" customWidth="1"/>
    <col min="2" max="2" width="18.85546875" style="172" hidden="1" customWidth="1"/>
    <col min="3" max="3" width="12.28515625" style="172" customWidth="1"/>
    <col min="4" max="4" width="5.85546875" style="172" customWidth="1"/>
    <col min="5" max="5" width="31.140625" style="172" customWidth="1"/>
    <col min="6" max="6" width="37.42578125" style="172" customWidth="1"/>
    <col min="7" max="7" width="31.85546875" style="172" customWidth="1"/>
    <col min="8" max="17" width="4.7109375" style="191" hidden="1" customWidth="1"/>
    <col min="18" max="18" width="9.7109375" style="191" hidden="1" customWidth="1"/>
    <col min="19" max="19" width="16.85546875" style="191" hidden="1" customWidth="1"/>
    <col min="20" max="20" width="16.7109375" style="191" hidden="1" customWidth="1"/>
    <col min="21" max="37" width="16.7109375" style="177" hidden="1" customWidth="1"/>
    <col min="38" max="38" width="16.7109375" style="177" customWidth="1"/>
    <col min="39" max="39" width="3.42578125" style="172" customWidth="1"/>
    <col min="40" max="40" width="4.28515625" style="172" customWidth="1"/>
    <col min="41" max="41" width="19.85546875" style="172" customWidth="1"/>
    <col min="42" max="42" width="9.85546875" style="172" customWidth="1"/>
    <col min="43" max="43" width="38.28515625" style="172" customWidth="1"/>
    <col min="44" max="44" width="12.42578125" style="172" customWidth="1"/>
    <col min="45" max="45" width="15.85546875" style="172" hidden="1" customWidth="1"/>
    <col min="46" max="46" width="16.42578125" style="172" hidden="1" customWidth="1"/>
    <col min="47" max="47" width="17.42578125" style="172" hidden="1" customWidth="1"/>
    <col min="48" max="48" width="13.42578125" style="172" hidden="1" customWidth="1"/>
    <col min="49" max="49" width="16" style="172" hidden="1" customWidth="1"/>
    <col min="50" max="51" width="18.42578125" style="172" hidden="1" customWidth="1"/>
    <col min="52" max="52" width="18" style="172" hidden="1" customWidth="1"/>
    <col min="53" max="53" width="27.28515625" style="172" hidden="1" customWidth="1"/>
    <col min="54" max="54" width="17.42578125" style="172" hidden="1" customWidth="1"/>
    <col min="55" max="55" width="20.42578125" style="172" hidden="1" customWidth="1"/>
    <col min="56" max="56" width="23.28515625" style="177" hidden="1" customWidth="1"/>
    <col min="57" max="57" width="23.42578125" style="177" hidden="1" customWidth="1"/>
    <col min="58" max="58" width="28.42578125" style="177" hidden="1" customWidth="1"/>
    <col min="59" max="62" width="24.140625" style="177" hidden="1" customWidth="1"/>
    <col min="63" max="67" width="24.140625" style="177" customWidth="1"/>
    <col min="68" max="68" width="4.85546875" style="190" customWidth="1"/>
    <col min="69" max="69" width="15.42578125" style="172" hidden="1" customWidth="1"/>
    <col min="70" max="70" width="14.140625" style="172" hidden="1" customWidth="1"/>
    <col min="71" max="71" width="15.28515625" style="172" hidden="1" customWidth="1"/>
    <col min="72" max="72" width="14.7109375" style="172" hidden="1" customWidth="1"/>
    <col min="73" max="73" width="14.28515625" style="172" hidden="1" customWidth="1"/>
    <col min="74" max="74" width="11.42578125" style="172" hidden="1" customWidth="1"/>
    <col min="75" max="75" width="14.140625" style="172" hidden="1" customWidth="1"/>
    <col min="76" max="76" width="20.85546875" style="172" hidden="1" customWidth="1"/>
    <col min="77" max="77" width="19" style="172" hidden="1" customWidth="1"/>
    <col min="78" max="78" width="14.28515625" style="172" hidden="1" customWidth="1"/>
    <col min="79" max="79" width="5.28515625" style="172" hidden="1" customWidth="1"/>
    <col min="80" max="80" width="11.42578125" style="172" hidden="1" customWidth="1"/>
    <col min="81" max="81" width="19.140625" style="172" hidden="1" customWidth="1"/>
    <col min="82" max="82" width="17.140625" style="172" hidden="1" customWidth="1"/>
    <col min="83" max="83" width="14.7109375" style="172" hidden="1" customWidth="1"/>
    <col min="84" max="84" width="13.85546875" style="172" hidden="1" customWidth="1"/>
    <col min="85" max="85" width="13.7109375" style="172" hidden="1" customWidth="1"/>
    <col min="86" max="86" width="13.85546875" style="172" hidden="1" customWidth="1"/>
    <col min="87" max="87" width="11.42578125" style="172" hidden="1" customWidth="1"/>
    <col min="88" max="97" width="11.42578125" style="177" hidden="1" customWidth="1"/>
    <col min="98" max="101" width="11.42578125" style="177" customWidth="1"/>
    <col min="102" max="252" width="11.42578125" style="177"/>
    <col min="253" max="16384" width="11.42578125" style="172"/>
  </cols>
  <sheetData>
    <row r="1" spans="1:91" ht="33" customHeight="1" x14ac:dyDescent="0.2">
      <c r="A1" s="447" t="s">
        <v>18</v>
      </c>
      <c r="B1" s="447"/>
      <c r="C1" s="447"/>
      <c r="D1" s="447"/>
      <c r="E1" s="447"/>
      <c r="F1" s="447"/>
      <c r="G1" s="447"/>
      <c r="H1" s="447" t="s">
        <v>119</v>
      </c>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c r="AK1" s="447"/>
      <c r="AL1" s="447"/>
      <c r="AM1" s="447"/>
      <c r="AN1" s="447"/>
      <c r="AO1" s="449"/>
      <c r="AP1" s="449" t="s">
        <v>17</v>
      </c>
      <c r="AQ1" s="449"/>
      <c r="AR1" s="449"/>
      <c r="AS1" s="449"/>
      <c r="AT1" s="449"/>
      <c r="AU1" s="449"/>
      <c r="AV1" s="449"/>
      <c r="AW1" s="449"/>
      <c r="AX1" s="449"/>
      <c r="AY1" s="449"/>
      <c r="AZ1" s="449"/>
      <c r="BA1" s="449"/>
      <c r="BB1" s="449"/>
      <c r="BC1" s="449"/>
      <c r="BD1" s="450" t="s">
        <v>19</v>
      </c>
      <c r="BE1" s="450"/>
      <c r="BF1" s="450"/>
      <c r="BG1" s="450"/>
      <c r="BH1" s="450"/>
      <c r="BI1" s="450"/>
      <c r="BJ1" s="450"/>
      <c r="BK1" s="453" t="s">
        <v>297</v>
      </c>
      <c r="BL1" s="453"/>
      <c r="BM1" s="453"/>
      <c r="BN1" s="453"/>
      <c r="BO1" s="453"/>
    </row>
    <row r="2" spans="1:91" ht="33.75" customHeight="1" x14ac:dyDescent="0.2">
      <c r="A2" s="447" t="s">
        <v>22</v>
      </c>
      <c r="B2" s="447" t="s">
        <v>118</v>
      </c>
      <c r="C2" s="447" t="s">
        <v>27</v>
      </c>
      <c r="D2" s="447" t="s">
        <v>1</v>
      </c>
      <c r="E2" s="447" t="s">
        <v>0</v>
      </c>
      <c r="F2" s="447" t="s">
        <v>2</v>
      </c>
      <c r="G2" s="447" t="s">
        <v>13</v>
      </c>
      <c r="H2" s="447" t="s">
        <v>116</v>
      </c>
      <c r="I2" s="447"/>
      <c r="J2" s="447"/>
      <c r="K2" s="447"/>
      <c r="L2" s="447"/>
      <c r="M2" s="447"/>
      <c r="N2" s="447"/>
      <c r="O2" s="447"/>
      <c r="P2" s="447"/>
      <c r="Q2" s="447"/>
      <c r="R2" s="447"/>
      <c r="S2" s="447"/>
      <c r="T2" s="452" t="s">
        <v>117</v>
      </c>
      <c r="U2" s="452"/>
      <c r="V2" s="452"/>
      <c r="W2" s="452"/>
      <c r="X2" s="452"/>
      <c r="Y2" s="452"/>
      <c r="Z2" s="452"/>
      <c r="AA2" s="452"/>
      <c r="AB2" s="452"/>
      <c r="AC2" s="452"/>
      <c r="AD2" s="452"/>
      <c r="AE2" s="452"/>
      <c r="AF2" s="452"/>
      <c r="AG2" s="452"/>
      <c r="AH2" s="452"/>
      <c r="AI2" s="452"/>
      <c r="AJ2" s="452"/>
      <c r="AK2" s="452"/>
      <c r="AL2" s="452"/>
      <c r="AM2" s="182" t="s">
        <v>22</v>
      </c>
      <c r="AN2" s="182"/>
      <c r="AO2" s="449"/>
      <c r="AP2" s="449" t="s">
        <v>121</v>
      </c>
      <c r="AQ2" s="449"/>
      <c r="AR2" s="449"/>
      <c r="AS2" s="449" t="s">
        <v>94</v>
      </c>
      <c r="AT2" s="449"/>
      <c r="AU2" s="449"/>
      <c r="AV2" s="449"/>
      <c r="AW2" s="449"/>
      <c r="AX2" s="449"/>
      <c r="AY2" s="449"/>
      <c r="AZ2" s="449"/>
      <c r="BA2" s="183" t="s">
        <v>95</v>
      </c>
      <c r="BB2" s="183" t="s">
        <v>97</v>
      </c>
      <c r="BC2" s="183" t="s">
        <v>99</v>
      </c>
      <c r="BD2" s="185"/>
      <c r="BE2" s="185"/>
      <c r="BF2" s="185"/>
      <c r="BG2" s="185"/>
      <c r="BH2" s="173"/>
      <c r="BI2" s="173"/>
      <c r="BJ2" s="173"/>
      <c r="BK2" s="453"/>
      <c r="BL2" s="453"/>
      <c r="BM2" s="453"/>
      <c r="BN2" s="453"/>
      <c r="BO2" s="453"/>
    </row>
    <row r="3" spans="1:91" ht="36" customHeight="1" thickBot="1" x14ac:dyDescent="0.25">
      <c r="A3" s="448"/>
      <c r="B3" s="448"/>
      <c r="C3" s="448"/>
      <c r="D3" s="448"/>
      <c r="E3" s="448"/>
      <c r="F3" s="448"/>
      <c r="G3" s="448"/>
      <c r="H3" s="197" t="s">
        <v>42</v>
      </c>
      <c r="I3" s="197" t="s">
        <v>43</v>
      </c>
      <c r="J3" s="197" t="s">
        <v>44</v>
      </c>
      <c r="K3" s="197" t="s">
        <v>45</v>
      </c>
      <c r="L3" s="197" t="s">
        <v>46</v>
      </c>
      <c r="M3" s="197" t="s">
        <v>47</v>
      </c>
      <c r="N3" s="197" t="s">
        <v>48</v>
      </c>
      <c r="O3" s="197" t="s">
        <v>49</v>
      </c>
      <c r="P3" s="197" t="s">
        <v>50</v>
      </c>
      <c r="Q3" s="197" t="s">
        <v>51</v>
      </c>
      <c r="R3" s="197" t="s">
        <v>41</v>
      </c>
      <c r="S3" s="197" t="s">
        <v>4</v>
      </c>
      <c r="T3" s="198" t="s">
        <v>189</v>
      </c>
      <c r="U3" s="198" t="s">
        <v>190</v>
      </c>
      <c r="V3" s="198" t="s">
        <v>191</v>
      </c>
      <c r="W3" s="198" t="s">
        <v>192</v>
      </c>
      <c r="X3" s="198" t="s">
        <v>193</v>
      </c>
      <c r="Y3" s="198" t="s">
        <v>194</v>
      </c>
      <c r="Z3" s="198" t="s">
        <v>195</v>
      </c>
      <c r="AA3" s="198" t="s">
        <v>196</v>
      </c>
      <c r="AB3" s="198" t="s">
        <v>197</v>
      </c>
      <c r="AC3" s="198" t="s">
        <v>198</v>
      </c>
      <c r="AD3" s="198" t="s">
        <v>199</v>
      </c>
      <c r="AE3" s="198" t="s">
        <v>200</v>
      </c>
      <c r="AF3" s="198" t="s">
        <v>201</v>
      </c>
      <c r="AG3" s="198" t="s">
        <v>202</v>
      </c>
      <c r="AH3" s="198" t="s">
        <v>203</v>
      </c>
      <c r="AI3" s="198" t="s">
        <v>204</v>
      </c>
      <c r="AJ3" s="198" t="s">
        <v>205</v>
      </c>
      <c r="AK3" s="198" t="s">
        <v>206</v>
      </c>
      <c r="AL3" s="198" t="s">
        <v>7</v>
      </c>
      <c r="AM3" s="197" t="s">
        <v>14</v>
      </c>
      <c r="AN3" s="197" t="s">
        <v>15</v>
      </c>
      <c r="AO3" s="197" t="s">
        <v>120</v>
      </c>
      <c r="AP3" s="197" t="s">
        <v>1</v>
      </c>
      <c r="AQ3" s="197" t="s">
        <v>9</v>
      </c>
      <c r="AR3" s="197" t="s">
        <v>16</v>
      </c>
      <c r="AS3" s="197" t="s">
        <v>245</v>
      </c>
      <c r="AT3" s="197" t="s">
        <v>246</v>
      </c>
      <c r="AU3" s="197" t="s">
        <v>247</v>
      </c>
      <c r="AV3" s="197" t="s">
        <v>248</v>
      </c>
      <c r="AW3" s="197" t="s">
        <v>249</v>
      </c>
      <c r="AX3" s="197" t="s">
        <v>250</v>
      </c>
      <c r="AY3" s="197" t="s">
        <v>93</v>
      </c>
      <c r="AZ3" s="199" t="s">
        <v>251</v>
      </c>
      <c r="BA3" s="197" t="s">
        <v>252</v>
      </c>
      <c r="BB3" s="199" t="s">
        <v>253</v>
      </c>
      <c r="BC3" s="199" t="s">
        <v>254</v>
      </c>
      <c r="BD3" s="200" t="s">
        <v>255</v>
      </c>
      <c r="BE3" s="200" t="s">
        <v>256</v>
      </c>
      <c r="BF3" s="200" t="s">
        <v>257</v>
      </c>
      <c r="BG3" s="200" t="s">
        <v>258</v>
      </c>
      <c r="BH3" s="201" t="s">
        <v>111</v>
      </c>
      <c r="BI3" s="201" t="s">
        <v>110</v>
      </c>
      <c r="BJ3" s="201" t="s">
        <v>112</v>
      </c>
      <c r="BK3" s="202" t="s">
        <v>115</v>
      </c>
      <c r="BL3" s="202" t="s">
        <v>114</v>
      </c>
      <c r="BM3" s="202" t="s">
        <v>295</v>
      </c>
      <c r="BN3" s="202" t="s">
        <v>296</v>
      </c>
      <c r="BO3" s="202" t="s">
        <v>26</v>
      </c>
      <c r="BP3" s="174"/>
      <c r="BQ3" s="184" t="s">
        <v>103</v>
      </c>
      <c r="BR3" s="184" t="s">
        <v>102</v>
      </c>
      <c r="BS3" s="184" t="s">
        <v>245</v>
      </c>
      <c r="BT3" s="184" t="s">
        <v>246</v>
      </c>
      <c r="BU3" s="184" t="s">
        <v>247</v>
      </c>
      <c r="BV3" s="184" t="s">
        <v>248</v>
      </c>
      <c r="BW3" s="184" t="s">
        <v>249</v>
      </c>
      <c r="BX3" s="184" t="s">
        <v>250</v>
      </c>
      <c r="BY3" s="184" t="s">
        <v>93</v>
      </c>
      <c r="BZ3" s="184" t="s">
        <v>96</v>
      </c>
      <c r="CB3" s="184" t="s">
        <v>98</v>
      </c>
      <c r="CC3" s="172" t="s">
        <v>255</v>
      </c>
      <c r="CD3" s="172" t="s">
        <v>256</v>
      </c>
      <c r="CE3" s="184" t="s">
        <v>108</v>
      </c>
      <c r="CF3" s="184" t="s">
        <v>109</v>
      </c>
      <c r="CG3" s="184" t="s">
        <v>112</v>
      </c>
      <c r="CH3" s="184" t="s">
        <v>113</v>
      </c>
      <c r="CK3" s="451" t="s">
        <v>134</v>
      </c>
      <c r="CL3" s="451"/>
      <c r="CM3" s="177" t="s">
        <v>144</v>
      </c>
    </row>
    <row r="4" spans="1:91" ht="88.5" customHeight="1" x14ac:dyDescent="0.2">
      <c r="A4" s="428" t="s">
        <v>235</v>
      </c>
      <c r="B4" s="396" t="s">
        <v>107</v>
      </c>
      <c r="C4" s="396" t="s">
        <v>274</v>
      </c>
      <c r="D4" s="396">
        <v>1</v>
      </c>
      <c r="E4" s="441" t="s">
        <v>306</v>
      </c>
      <c r="F4" s="444" t="s">
        <v>331</v>
      </c>
      <c r="G4" s="444" t="s">
        <v>332</v>
      </c>
      <c r="H4" s="396">
        <v>4</v>
      </c>
      <c r="I4" s="396">
        <v>3</v>
      </c>
      <c r="J4" s="396">
        <v>4</v>
      </c>
      <c r="K4" s="396">
        <v>3</v>
      </c>
      <c r="L4" s="396">
        <v>5</v>
      </c>
      <c r="M4" s="396">
        <v>5</v>
      </c>
      <c r="N4" s="396">
        <v>5</v>
      </c>
      <c r="O4" s="396">
        <v>4</v>
      </c>
      <c r="P4" s="396">
        <v>4</v>
      </c>
      <c r="Q4" s="396">
        <v>4</v>
      </c>
      <c r="R4" s="396">
        <f>SUM(H4:Q4)</f>
        <v>41</v>
      </c>
      <c r="S4" s="396">
        <f>AVERAGE(H4:Q4)</f>
        <v>4.0999999999999996</v>
      </c>
      <c r="T4" s="396" t="s">
        <v>34</v>
      </c>
      <c r="U4" s="396" t="s">
        <v>34</v>
      </c>
      <c r="V4" s="396" t="s">
        <v>34</v>
      </c>
      <c r="W4" s="396" t="s">
        <v>34</v>
      </c>
      <c r="X4" s="396" t="s">
        <v>34</v>
      </c>
      <c r="Y4" s="396" t="s">
        <v>34</v>
      </c>
      <c r="Z4" s="396" t="s">
        <v>34</v>
      </c>
      <c r="AA4" s="396" t="s">
        <v>34</v>
      </c>
      <c r="AB4" s="396" t="s">
        <v>34</v>
      </c>
      <c r="AC4" s="396" t="s">
        <v>34</v>
      </c>
      <c r="AD4" s="396" t="s">
        <v>34</v>
      </c>
      <c r="AE4" s="396" t="s">
        <v>34</v>
      </c>
      <c r="AF4" s="396" t="s">
        <v>34</v>
      </c>
      <c r="AG4" s="396" t="s">
        <v>34</v>
      </c>
      <c r="AH4" s="396" t="s">
        <v>34</v>
      </c>
      <c r="AI4" s="396" t="s">
        <v>35</v>
      </c>
      <c r="AJ4" s="396" t="s">
        <v>34</v>
      </c>
      <c r="AK4" s="396" t="s">
        <v>34</v>
      </c>
      <c r="AL4" s="411">
        <f>COUNTIF(T4:AK4,"SI")</f>
        <v>17</v>
      </c>
      <c r="AM4" s="404">
        <f>IFERROR(ROUND(AVERAGE(H4:Q4),0),"")</f>
        <v>4</v>
      </c>
      <c r="AN4" s="399">
        <v>5</v>
      </c>
      <c r="AO4" s="417" t="str">
        <f>IF(AL4&lt;=5,"MODERADO",IF(AND(AL4&gt;=6,AL4&lt;=11),"MAYOR",IF(AL4&gt;=12,"CATASTRÓFICO")))</f>
        <v>CATASTRÓFICO</v>
      </c>
      <c r="AP4" s="203">
        <v>1</v>
      </c>
      <c r="AQ4" s="258" t="s">
        <v>242</v>
      </c>
      <c r="AR4" s="258" t="s">
        <v>20</v>
      </c>
      <c r="AS4" s="255">
        <v>15</v>
      </c>
      <c r="AT4" s="255">
        <v>15</v>
      </c>
      <c r="AU4" s="255">
        <v>15</v>
      </c>
      <c r="AV4" s="255">
        <v>15</v>
      </c>
      <c r="AW4" s="255">
        <v>15</v>
      </c>
      <c r="AX4" s="255">
        <v>15</v>
      </c>
      <c r="AY4" s="255">
        <v>10</v>
      </c>
      <c r="AZ4" s="255">
        <f>SUM(AS4:AY4)</f>
        <v>100</v>
      </c>
      <c r="BA4" s="255">
        <v>100</v>
      </c>
      <c r="BB4" s="255">
        <f>AVERAGE(AZ4:BA4)</f>
        <v>100</v>
      </c>
      <c r="BC4" s="210">
        <f>AVERAGE(BB4:BB4)</f>
        <v>100</v>
      </c>
      <c r="BD4" s="263" t="s">
        <v>100</v>
      </c>
      <c r="BE4" s="263" t="s">
        <v>100</v>
      </c>
      <c r="BF4" s="263">
        <v>2</v>
      </c>
      <c r="BG4" s="263">
        <v>2</v>
      </c>
      <c r="BH4" s="421">
        <f t="shared" ref="BH4:BI35" si="0">IFERROR(AM4-BF4,"")</f>
        <v>2</v>
      </c>
      <c r="BI4" s="421">
        <f t="shared" si="0"/>
        <v>3</v>
      </c>
      <c r="BJ4" s="204"/>
      <c r="BK4" s="255" t="s">
        <v>384</v>
      </c>
      <c r="BL4" s="258" t="s">
        <v>412</v>
      </c>
      <c r="BM4" s="258" t="s">
        <v>366</v>
      </c>
      <c r="BN4" s="258" t="s">
        <v>413</v>
      </c>
      <c r="BO4" s="205"/>
      <c r="BP4" s="196"/>
      <c r="BQ4" s="181" t="s">
        <v>28</v>
      </c>
      <c r="BR4" s="181" t="s">
        <v>20</v>
      </c>
      <c r="BS4" s="181">
        <v>15</v>
      </c>
      <c r="BT4" s="181">
        <v>15</v>
      </c>
      <c r="BU4" s="181">
        <v>15</v>
      </c>
      <c r="BV4" s="181">
        <v>15</v>
      </c>
      <c r="BW4" s="181">
        <v>15</v>
      </c>
      <c r="BX4" s="181">
        <v>15</v>
      </c>
      <c r="BY4" s="181">
        <v>10</v>
      </c>
      <c r="BZ4" s="181">
        <v>100</v>
      </c>
      <c r="CA4" s="181"/>
      <c r="CB4" s="181">
        <v>100</v>
      </c>
      <c r="CC4" s="181" t="s">
        <v>100</v>
      </c>
      <c r="CD4" s="181" t="s">
        <v>100</v>
      </c>
      <c r="CE4" s="181">
        <v>2</v>
      </c>
      <c r="CF4" s="181">
        <v>2</v>
      </c>
      <c r="CG4" s="181"/>
      <c r="CH4" s="181" t="s">
        <v>21</v>
      </c>
      <c r="CK4" s="177">
        <v>5</v>
      </c>
      <c r="CL4" s="177" t="s">
        <v>207</v>
      </c>
      <c r="CM4" s="177" t="s">
        <v>34</v>
      </c>
    </row>
    <row r="5" spans="1:91" ht="144" customHeight="1" x14ac:dyDescent="0.2">
      <c r="A5" s="431"/>
      <c r="B5" s="397"/>
      <c r="C5" s="397"/>
      <c r="D5" s="397"/>
      <c r="E5" s="442"/>
      <c r="F5" s="445"/>
      <c r="G5" s="445"/>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412"/>
      <c r="AM5" s="405"/>
      <c r="AN5" s="400"/>
      <c r="AO5" s="418"/>
      <c r="AP5" s="178">
        <v>2</v>
      </c>
      <c r="AQ5" s="259" t="s">
        <v>243</v>
      </c>
      <c r="AR5" s="259" t="s">
        <v>20</v>
      </c>
      <c r="AS5" s="256">
        <v>15</v>
      </c>
      <c r="AT5" s="256">
        <v>15</v>
      </c>
      <c r="AU5" s="256">
        <v>15</v>
      </c>
      <c r="AV5" s="256">
        <v>15</v>
      </c>
      <c r="AW5" s="256">
        <v>15</v>
      </c>
      <c r="AX5" s="256">
        <v>15</v>
      </c>
      <c r="AY5" s="256">
        <v>10</v>
      </c>
      <c r="AZ5" s="256">
        <f t="shared" ref="AZ5:AZ42" si="1">SUM(AS5:AY5)</f>
        <v>100</v>
      </c>
      <c r="BA5" s="256">
        <v>100</v>
      </c>
      <c r="BB5" s="256">
        <f t="shared" ref="BB5:BB42" si="2">AVERAGE(AZ5:BA5)</f>
        <v>100</v>
      </c>
      <c r="BC5" s="194">
        <f t="shared" ref="BC5:BC7" si="3">AVERAGE(BB5:BB5)</f>
        <v>100</v>
      </c>
      <c r="BD5" s="264" t="s">
        <v>100</v>
      </c>
      <c r="BE5" s="264" t="s">
        <v>100</v>
      </c>
      <c r="BF5" s="264">
        <v>2</v>
      </c>
      <c r="BG5" s="264">
        <v>2</v>
      </c>
      <c r="BH5" s="422"/>
      <c r="BI5" s="422"/>
      <c r="BJ5" s="179"/>
      <c r="BK5" s="256" t="s">
        <v>384</v>
      </c>
      <c r="BL5" s="259" t="s">
        <v>414</v>
      </c>
      <c r="BM5" s="259" t="s">
        <v>366</v>
      </c>
      <c r="BN5" s="259" t="s">
        <v>415</v>
      </c>
      <c r="BO5" s="206"/>
    </row>
    <row r="6" spans="1:91" ht="82.5" customHeight="1" x14ac:dyDescent="0.2">
      <c r="A6" s="431"/>
      <c r="B6" s="397"/>
      <c r="C6" s="397"/>
      <c r="D6" s="397"/>
      <c r="E6" s="442"/>
      <c r="F6" s="445"/>
      <c r="G6" s="445"/>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412"/>
      <c r="AM6" s="405"/>
      <c r="AN6" s="400"/>
      <c r="AO6" s="418"/>
      <c r="AP6" s="178">
        <v>3</v>
      </c>
      <c r="AQ6" s="259" t="s">
        <v>310</v>
      </c>
      <c r="AR6" s="259" t="s">
        <v>20</v>
      </c>
      <c r="AS6" s="256">
        <v>15</v>
      </c>
      <c r="AT6" s="256">
        <v>15</v>
      </c>
      <c r="AU6" s="256">
        <v>15</v>
      </c>
      <c r="AV6" s="256">
        <v>15</v>
      </c>
      <c r="AW6" s="256">
        <v>15</v>
      </c>
      <c r="AX6" s="256">
        <v>15</v>
      </c>
      <c r="AY6" s="256">
        <v>10</v>
      </c>
      <c r="AZ6" s="256">
        <f t="shared" ref="AZ6" si="4">SUM(AS6:AY6)</f>
        <v>100</v>
      </c>
      <c r="BA6" s="256">
        <v>100</v>
      </c>
      <c r="BB6" s="256">
        <f t="shared" ref="BB6" si="5">AVERAGE(AZ6:BA6)</f>
        <v>100</v>
      </c>
      <c r="BC6" s="194">
        <f t="shared" ref="BC6" si="6">AVERAGE(BB6:BB6)</f>
        <v>100</v>
      </c>
      <c r="BD6" s="264" t="s">
        <v>100</v>
      </c>
      <c r="BE6" s="264" t="s">
        <v>100</v>
      </c>
      <c r="BF6" s="264">
        <v>2</v>
      </c>
      <c r="BG6" s="264">
        <v>2</v>
      </c>
      <c r="BH6" s="422"/>
      <c r="BI6" s="422"/>
      <c r="BJ6" s="179"/>
      <c r="BK6" s="259" t="s">
        <v>371</v>
      </c>
      <c r="BL6" s="259" t="s">
        <v>372</v>
      </c>
      <c r="BM6" s="256" t="s">
        <v>366</v>
      </c>
      <c r="BN6" s="259" t="s">
        <v>379</v>
      </c>
      <c r="BO6" s="206"/>
    </row>
    <row r="7" spans="1:91" ht="90" customHeight="1" thickBot="1" x14ac:dyDescent="0.25">
      <c r="A7" s="429"/>
      <c r="B7" s="407"/>
      <c r="C7" s="407"/>
      <c r="D7" s="407"/>
      <c r="E7" s="443"/>
      <c r="F7" s="446"/>
      <c r="G7" s="446"/>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20"/>
      <c r="AM7" s="408"/>
      <c r="AN7" s="409"/>
      <c r="AO7" s="419"/>
      <c r="AP7" s="175">
        <v>4</v>
      </c>
      <c r="AQ7" s="260" t="s">
        <v>244</v>
      </c>
      <c r="AR7" s="260" t="s">
        <v>20</v>
      </c>
      <c r="AS7" s="257">
        <v>15</v>
      </c>
      <c r="AT7" s="257">
        <v>15</v>
      </c>
      <c r="AU7" s="257">
        <v>15</v>
      </c>
      <c r="AV7" s="257">
        <v>15</v>
      </c>
      <c r="AW7" s="257">
        <v>15</v>
      </c>
      <c r="AX7" s="257">
        <v>15</v>
      </c>
      <c r="AY7" s="257">
        <v>10</v>
      </c>
      <c r="AZ7" s="257">
        <f t="shared" si="1"/>
        <v>100</v>
      </c>
      <c r="BA7" s="257">
        <v>100</v>
      </c>
      <c r="BB7" s="257">
        <f t="shared" si="2"/>
        <v>100</v>
      </c>
      <c r="BC7" s="192">
        <f t="shared" si="3"/>
        <v>100</v>
      </c>
      <c r="BD7" s="265" t="s">
        <v>100</v>
      </c>
      <c r="BE7" s="265" t="s">
        <v>100</v>
      </c>
      <c r="BF7" s="265">
        <v>2</v>
      </c>
      <c r="BG7" s="265">
        <v>2</v>
      </c>
      <c r="BH7" s="430"/>
      <c r="BI7" s="430"/>
      <c r="BJ7" s="186"/>
      <c r="BK7" s="260" t="s">
        <v>373</v>
      </c>
      <c r="BL7" s="260" t="s">
        <v>404</v>
      </c>
      <c r="BM7" s="257"/>
      <c r="BN7" s="260" t="s">
        <v>405</v>
      </c>
      <c r="BO7" s="212"/>
    </row>
    <row r="8" spans="1:91" ht="84.75" customHeight="1" x14ac:dyDescent="0.2">
      <c r="A8" s="428" t="s">
        <v>237</v>
      </c>
      <c r="B8" s="396" t="s">
        <v>107</v>
      </c>
      <c r="C8" s="421" t="s">
        <v>275</v>
      </c>
      <c r="D8" s="421">
        <v>2</v>
      </c>
      <c r="E8" s="421" t="s">
        <v>335</v>
      </c>
      <c r="F8" s="421" t="s">
        <v>311</v>
      </c>
      <c r="G8" s="424" t="s">
        <v>337</v>
      </c>
      <c r="H8" s="396">
        <v>5</v>
      </c>
      <c r="I8" s="396">
        <v>4</v>
      </c>
      <c r="J8" s="396">
        <v>4</v>
      </c>
      <c r="K8" s="396">
        <v>5</v>
      </c>
      <c r="L8" s="396">
        <v>4</v>
      </c>
      <c r="M8" s="396">
        <v>4</v>
      </c>
      <c r="N8" s="396">
        <v>4</v>
      </c>
      <c r="O8" s="396">
        <v>4</v>
      </c>
      <c r="P8" s="396">
        <v>4</v>
      </c>
      <c r="Q8" s="396">
        <v>4</v>
      </c>
      <c r="R8" s="396">
        <f t="shared" ref="R8:R41" si="7">SUM(H8:Q8)</f>
        <v>42</v>
      </c>
      <c r="S8" s="396">
        <f>AVERAGE(H8:Q11)</f>
        <v>4.2</v>
      </c>
      <c r="T8" s="396" t="s">
        <v>34</v>
      </c>
      <c r="U8" s="396" t="s">
        <v>34</v>
      </c>
      <c r="V8" s="396" t="s">
        <v>34</v>
      </c>
      <c r="W8" s="396" t="s">
        <v>34</v>
      </c>
      <c r="X8" s="396" t="s">
        <v>34</v>
      </c>
      <c r="Y8" s="396" t="s">
        <v>34</v>
      </c>
      <c r="Z8" s="396" t="s">
        <v>34</v>
      </c>
      <c r="AA8" s="396" t="s">
        <v>34</v>
      </c>
      <c r="AB8" s="396" t="s">
        <v>34</v>
      </c>
      <c r="AC8" s="396" t="s">
        <v>34</v>
      </c>
      <c r="AD8" s="396" t="s">
        <v>34</v>
      </c>
      <c r="AE8" s="396" t="s">
        <v>34</v>
      </c>
      <c r="AF8" s="396" t="s">
        <v>34</v>
      </c>
      <c r="AG8" s="396" t="s">
        <v>34</v>
      </c>
      <c r="AH8" s="396" t="s">
        <v>34</v>
      </c>
      <c r="AI8" s="396" t="s">
        <v>35</v>
      </c>
      <c r="AJ8" s="396" t="s">
        <v>34</v>
      </c>
      <c r="AK8" s="396" t="s">
        <v>34</v>
      </c>
      <c r="AL8" s="411">
        <f t="shared" ref="AL8:AL19" si="8">COUNTIF(T8:AK8,"SI")</f>
        <v>17</v>
      </c>
      <c r="AM8" s="404">
        <f t="shared" ref="AM8:AM12" si="9">IFERROR(ROUND(AVERAGE(H8:Q8),0),"")</f>
        <v>4</v>
      </c>
      <c r="AN8" s="399">
        <v>5</v>
      </c>
      <c r="AO8" s="414" t="str">
        <f t="shared" ref="AO8:AO41" si="10">IF(AL8&lt;=5,"MODERADO",IF(AND(AL8&gt;=6,AL8&lt;=11),"MAYOR",IF(AL8&gt;=12,"CATASTRÓFICO")))</f>
        <v>CATASTRÓFICO</v>
      </c>
      <c r="AP8" s="203">
        <v>1</v>
      </c>
      <c r="AQ8" s="258" t="s">
        <v>259</v>
      </c>
      <c r="AR8" s="258" t="s">
        <v>20</v>
      </c>
      <c r="AS8" s="255">
        <v>15</v>
      </c>
      <c r="AT8" s="255">
        <v>15</v>
      </c>
      <c r="AU8" s="255">
        <v>15</v>
      </c>
      <c r="AV8" s="255">
        <v>15</v>
      </c>
      <c r="AW8" s="255">
        <v>15</v>
      </c>
      <c r="AX8" s="255">
        <v>15</v>
      </c>
      <c r="AY8" s="255">
        <v>5</v>
      </c>
      <c r="AZ8" s="255">
        <f t="shared" si="1"/>
        <v>95</v>
      </c>
      <c r="BA8" s="255">
        <v>50</v>
      </c>
      <c r="BB8" s="255">
        <f t="shared" si="2"/>
        <v>72.5</v>
      </c>
      <c r="BC8" s="210">
        <f t="shared" ref="BC8:BC21" si="11">AVERAGE(BB8:BB8)</f>
        <v>72.5</v>
      </c>
      <c r="BD8" s="263" t="s">
        <v>100</v>
      </c>
      <c r="BE8" s="263" t="s">
        <v>100</v>
      </c>
      <c r="BF8" s="263">
        <v>2</v>
      </c>
      <c r="BG8" s="263">
        <v>2</v>
      </c>
      <c r="BH8" s="232"/>
      <c r="BI8" s="232"/>
      <c r="BJ8" s="204"/>
      <c r="BK8" s="258" t="s">
        <v>373</v>
      </c>
      <c r="BL8" s="258" t="s">
        <v>374</v>
      </c>
      <c r="BM8" s="255" t="s">
        <v>366</v>
      </c>
      <c r="BN8" s="258" t="s">
        <v>380</v>
      </c>
      <c r="BO8" s="205"/>
      <c r="BP8" s="213"/>
      <c r="BQ8" s="103" t="s">
        <v>12</v>
      </c>
      <c r="BR8" s="103"/>
      <c r="BS8" s="103"/>
      <c r="BT8" s="103"/>
      <c r="BU8" s="103"/>
      <c r="BV8" s="103">
        <v>0</v>
      </c>
      <c r="BW8" s="103"/>
      <c r="BX8" s="103"/>
      <c r="BY8" s="103">
        <v>0</v>
      </c>
      <c r="BZ8" s="103">
        <v>0</v>
      </c>
      <c r="CA8" s="103"/>
      <c r="CB8" s="103">
        <v>90</v>
      </c>
      <c r="CC8" s="103"/>
      <c r="CD8" s="103" t="s">
        <v>101</v>
      </c>
      <c r="CE8" s="103">
        <v>0</v>
      </c>
      <c r="CF8" s="103">
        <v>0</v>
      </c>
      <c r="CG8" s="103"/>
      <c r="CH8" s="103"/>
      <c r="CK8" s="177">
        <v>3</v>
      </c>
      <c r="CL8" s="177" t="s">
        <v>54</v>
      </c>
    </row>
    <row r="9" spans="1:91" ht="84.75" customHeight="1" x14ac:dyDescent="0.2">
      <c r="A9" s="431"/>
      <c r="B9" s="397"/>
      <c r="C9" s="422"/>
      <c r="D9" s="422"/>
      <c r="E9" s="422"/>
      <c r="F9" s="422"/>
      <c r="G9" s="425"/>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412"/>
      <c r="AM9" s="405"/>
      <c r="AN9" s="400"/>
      <c r="AO9" s="415"/>
      <c r="AP9" s="178">
        <v>2</v>
      </c>
      <c r="AQ9" s="259" t="s">
        <v>336</v>
      </c>
      <c r="AR9" s="259" t="s">
        <v>20</v>
      </c>
      <c r="AS9" s="256">
        <v>15</v>
      </c>
      <c r="AT9" s="256">
        <v>15</v>
      </c>
      <c r="AU9" s="256">
        <v>15</v>
      </c>
      <c r="AV9" s="256">
        <v>15</v>
      </c>
      <c r="AW9" s="256">
        <v>15</v>
      </c>
      <c r="AX9" s="256">
        <v>15</v>
      </c>
      <c r="AY9" s="256">
        <v>5</v>
      </c>
      <c r="AZ9" s="256">
        <f t="shared" ref="AZ9:AZ10" si="12">SUM(AS9:AY9)</f>
        <v>95</v>
      </c>
      <c r="BA9" s="256">
        <v>50</v>
      </c>
      <c r="BB9" s="256">
        <f t="shared" ref="BB9:BB10" si="13">AVERAGE(AZ9:BA9)</f>
        <v>72.5</v>
      </c>
      <c r="BC9" s="194">
        <f t="shared" ref="BC9:BC10" si="14">AVERAGE(BB9:BB9)</f>
        <v>72.5</v>
      </c>
      <c r="BD9" s="264" t="s">
        <v>100</v>
      </c>
      <c r="BE9" s="264" t="s">
        <v>100</v>
      </c>
      <c r="BF9" s="264">
        <v>2</v>
      </c>
      <c r="BG9" s="264">
        <v>2</v>
      </c>
      <c r="BH9" s="231"/>
      <c r="BI9" s="231"/>
      <c r="BJ9" s="179"/>
      <c r="BK9" s="259" t="s">
        <v>406</v>
      </c>
      <c r="BL9" s="254" t="s">
        <v>375</v>
      </c>
      <c r="BM9" s="256" t="s">
        <v>366</v>
      </c>
      <c r="BN9" s="256" t="s">
        <v>381</v>
      </c>
      <c r="BO9" s="206"/>
      <c r="BP9" s="213"/>
      <c r="BQ9" s="103"/>
      <c r="BR9" s="103"/>
      <c r="BS9" s="103"/>
      <c r="BT9" s="103"/>
      <c r="BU9" s="103"/>
      <c r="BV9" s="103"/>
      <c r="BW9" s="103"/>
      <c r="BX9" s="103"/>
      <c r="BY9" s="103"/>
      <c r="BZ9" s="103"/>
      <c r="CA9" s="103"/>
      <c r="CB9" s="103"/>
      <c r="CC9" s="103"/>
      <c r="CD9" s="103"/>
      <c r="CE9" s="103"/>
      <c r="CF9" s="103"/>
      <c r="CG9" s="103"/>
      <c r="CH9" s="103"/>
    </row>
    <row r="10" spans="1:91" ht="84.75" customHeight="1" x14ac:dyDescent="0.2">
      <c r="A10" s="431"/>
      <c r="B10" s="397"/>
      <c r="C10" s="422"/>
      <c r="D10" s="422"/>
      <c r="E10" s="422"/>
      <c r="F10" s="422"/>
      <c r="G10" s="425"/>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412"/>
      <c r="AM10" s="405"/>
      <c r="AN10" s="400"/>
      <c r="AO10" s="415"/>
      <c r="AP10" s="178">
        <v>3</v>
      </c>
      <c r="AQ10" s="259" t="s">
        <v>312</v>
      </c>
      <c r="AR10" s="259" t="s">
        <v>20</v>
      </c>
      <c r="AS10" s="256">
        <v>15</v>
      </c>
      <c r="AT10" s="256">
        <v>15</v>
      </c>
      <c r="AU10" s="256">
        <v>15</v>
      </c>
      <c r="AV10" s="256">
        <v>15</v>
      </c>
      <c r="AW10" s="256">
        <v>15</v>
      </c>
      <c r="AX10" s="256">
        <v>15</v>
      </c>
      <c r="AY10" s="256">
        <v>5</v>
      </c>
      <c r="AZ10" s="256">
        <f t="shared" si="12"/>
        <v>95</v>
      </c>
      <c r="BA10" s="256">
        <v>50</v>
      </c>
      <c r="BB10" s="256">
        <f t="shared" si="13"/>
        <v>72.5</v>
      </c>
      <c r="BC10" s="194">
        <f t="shared" si="14"/>
        <v>72.5</v>
      </c>
      <c r="BD10" s="264" t="s">
        <v>100</v>
      </c>
      <c r="BE10" s="264" t="s">
        <v>100</v>
      </c>
      <c r="BF10" s="264">
        <v>2</v>
      </c>
      <c r="BG10" s="264">
        <v>2</v>
      </c>
      <c r="BH10" s="231"/>
      <c r="BI10" s="231"/>
      <c r="BJ10" s="179"/>
      <c r="BK10" s="259" t="s">
        <v>373</v>
      </c>
      <c r="BL10" s="259" t="s">
        <v>407</v>
      </c>
      <c r="BM10" s="256" t="s">
        <v>366</v>
      </c>
      <c r="BN10" s="259" t="s">
        <v>408</v>
      </c>
      <c r="BO10" s="206"/>
      <c r="BP10" s="213"/>
      <c r="BQ10" s="103"/>
      <c r="BR10" s="103"/>
      <c r="BS10" s="103"/>
      <c r="BT10" s="103"/>
      <c r="BU10" s="103"/>
      <c r="BV10" s="103"/>
      <c r="BW10" s="103"/>
      <c r="BX10" s="103"/>
      <c r="BY10" s="103"/>
      <c r="BZ10" s="103"/>
      <c r="CA10" s="103"/>
      <c r="CB10" s="103"/>
      <c r="CC10" s="103"/>
      <c r="CD10" s="103"/>
      <c r="CE10" s="103"/>
      <c r="CF10" s="103"/>
      <c r="CG10" s="103"/>
      <c r="CH10" s="103"/>
    </row>
    <row r="11" spans="1:91" ht="103.5" customHeight="1" thickBot="1" x14ac:dyDescent="0.25">
      <c r="A11" s="432"/>
      <c r="B11" s="398"/>
      <c r="C11" s="423"/>
      <c r="D11" s="423"/>
      <c r="E11" s="423"/>
      <c r="F11" s="423"/>
      <c r="G11" s="426"/>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413">
        <f t="shared" si="8"/>
        <v>0</v>
      </c>
      <c r="AM11" s="406" t="str">
        <f t="shared" si="9"/>
        <v/>
      </c>
      <c r="AN11" s="401">
        <f t="shared" ref="AN11" si="15">IFERROR(ROUND(AVERAGE(T11:AL11),0),"")</f>
        <v>0</v>
      </c>
      <c r="AO11" s="416" t="str">
        <f t="shared" si="10"/>
        <v>MODERADO</v>
      </c>
      <c r="AP11" s="207">
        <v>4</v>
      </c>
      <c r="AQ11" s="262" t="s">
        <v>260</v>
      </c>
      <c r="AR11" s="262" t="s">
        <v>20</v>
      </c>
      <c r="AS11" s="261">
        <v>15</v>
      </c>
      <c r="AT11" s="261">
        <v>15</v>
      </c>
      <c r="AU11" s="261">
        <v>15</v>
      </c>
      <c r="AV11" s="261">
        <v>15</v>
      </c>
      <c r="AW11" s="261">
        <v>15</v>
      </c>
      <c r="AX11" s="261">
        <v>15</v>
      </c>
      <c r="AY11" s="261">
        <v>10</v>
      </c>
      <c r="AZ11" s="261">
        <f t="shared" si="1"/>
        <v>100</v>
      </c>
      <c r="BA11" s="261">
        <v>100</v>
      </c>
      <c r="BB11" s="261">
        <f t="shared" si="2"/>
        <v>100</v>
      </c>
      <c r="BC11" s="211">
        <f t="shared" si="11"/>
        <v>100</v>
      </c>
      <c r="BD11" s="230" t="s">
        <v>100</v>
      </c>
      <c r="BE11" s="230" t="s">
        <v>100</v>
      </c>
      <c r="BF11" s="230">
        <v>2</v>
      </c>
      <c r="BG11" s="230">
        <v>2</v>
      </c>
      <c r="BH11" s="217"/>
      <c r="BI11" s="217"/>
      <c r="BJ11" s="208"/>
      <c r="BK11" s="262" t="s">
        <v>373</v>
      </c>
      <c r="BL11" s="545" t="s">
        <v>375</v>
      </c>
      <c r="BM11" s="261" t="s">
        <v>366</v>
      </c>
      <c r="BN11" s="262" t="s">
        <v>409</v>
      </c>
      <c r="BO11" s="209"/>
      <c r="BP11" s="213"/>
      <c r="BQ11" s="103"/>
      <c r="BR11" s="103"/>
      <c r="BS11" s="103"/>
      <c r="BT11" s="103"/>
      <c r="BU11" s="103"/>
      <c r="BV11" s="103"/>
      <c r="BW11" s="103"/>
      <c r="BX11" s="103"/>
      <c r="BY11" s="103"/>
      <c r="BZ11" s="103"/>
      <c r="CA11" s="103"/>
      <c r="CB11" s="103"/>
      <c r="CC11" s="103"/>
      <c r="CD11" s="103"/>
      <c r="CE11" s="103"/>
      <c r="CF11" s="103"/>
      <c r="CG11" s="103"/>
      <c r="CH11" s="103"/>
    </row>
    <row r="12" spans="1:91" ht="103.5" customHeight="1" thickBot="1" x14ac:dyDescent="0.25">
      <c r="A12" s="546" t="s">
        <v>313</v>
      </c>
      <c r="B12" s="547"/>
      <c r="C12" s="548" t="s">
        <v>276</v>
      </c>
      <c r="D12" s="548">
        <v>3</v>
      </c>
      <c r="E12" s="549" t="s">
        <v>353</v>
      </c>
      <c r="F12" s="548" t="s">
        <v>351</v>
      </c>
      <c r="G12" s="550" t="s">
        <v>352</v>
      </c>
      <c r="H12" s="551">
        <v>4</v>
      </c>
      <c r="I12" s="551">
        <v>3</v>
      </c>
      <c r="J12" s="551">
        <v>5</v>
      </c>
      <c r="K12" s="551">
        <v>3</v>
      </c>
      <c r="L12" s="551">
        <v>2</v>
      </c>
      <c r="M12" s="551">
        <v>1</v>
      </c>
      <c r="N12" s="551">
        <v>2</v>
      </c>
      <c r="O12" s="551">
        <v>5</v>
      </c>
      <c r="P12" s="551">
        <v>3</v>
      </c>
      <c r="Q12" s="551">
        <v>3</v>
      </c>
      <c r="R12" s="551">
        <f>SUM(H12:Q12)</f>
        <v>31</v>
      </c>
      <c r="S12" s="552">
        <f>AVERAGE(H12:R12)</f>
        <v>5.6363636363636367</v>
      </c>
      <c r="T12" s="551" t="s">
        <v>34</v>
      </c>
      <c r="U12" s="551" t="s">
        <v>34</v>
      </c>
      <c r="V12" s="551" t="s">
        <v>34</v>
      </c>
      <c r="W12" s="551" t="s">
        <v>34</v>
      </c>
      <c r="X12" s="551" t="s">
        <v>34</v>
      </c>
      <c r="Y12" s="551" t="s">
        <v>34</v>
      </c>
      <c r="Z12" s="551" t="s">
        <v>34</v>
      </c>
      <c r="AA12" s="551" t="s">
        <v>34</v>
      </c>
      <c r="AB12" s="551" t="s">
        <v>34</v>
      </c>
      <c r="AC12" s="551" t="s">
        <v>34</v>
      </c>
      <c r="AD12" s="551" t="s">
        <v>34</v>
      </c>
      <c r="AE12" s="551" t="s">
        <v>34</v>
      </c>
      <c r="AF12" s="551" t="s">
        <v>34</v>
      </c>
      <c r="AG12" s="551" t="s">
        <v>34</v>
      </c>
      <c r="AH12" s="551" t="s">
        <v>34</v>
      </c>
      <c r="AI12" s="551" t="s">
        <v>35</v>
      </c>
      <c r="AJ12" s="551" t="s">
        <v>34</v>
      </c>
      <c r="AK12" s="551" t="s">
        <v>34</v>
      </c>
      <c r="AL12" s="553">
        <v>17</v>
      </c>
      <c r="AM12" s="554">
        <f t="shared" si="9"/>
        <v>3</v>
      </c>
      <c r="AN12" s="555">
        <v>6</v>
      </c>
      <c r="AO12" s="556" t="str">
        <f t="shared" si="10"/>
        <v>CATASTRÓFICO</v>
      </c>
      <c r="AP12" s="557">
        <v>1</v>
      </c>
      <c r="AQ12" s="548" t="s">
        <v>364</v>
      </c>
      <c r="AR12" s="548" t="s">
        <v>20</v>
      </c>
      <c r="AS12" s="551">
        <v>15</v>
      </c>
      <c r="AT12" s="551">
        <v>15</v>
      </c>
      <c r="AU12" s="551">
        <v>15</v>
      </c>
      <c r="AV12" s="551">
        <v>15</v>
      </c>
      <c r="AW12" s="551">
        <v>15</v>
      </c>
      <c r="AX12" s="551">
        <v>15</v>
      </c>
      <c r="AY12" s="551">
        <v>10</v>
      </c>
      <c r="AZ12" s="551">
        <f t="shared" ref="AZ12" si="16">SUM(AS12:AY12)</f>
        <v>100</v>
      </c>
      <c r="BA12" s="551">
        <v>100</v>
      </c>
      <c r="BB12" s="551">
        <f t="shared" ref="BB12" si="17">AVERAGE(AZ12:BA12)</f>
        <v>100</v>
      </c>
      <c r="BC12" s="558">
        <f t="shared" ref="BC12" si="18">AVERAGE(BB12:BB12)</f>
        <v>100</v>
      </c>
      <c r="BD12" s="559" t="s">
        <v>100</v>
      </c>
      <c r="BE12" s="559" t="s">
        <v>100</v>
      </c>
      <c r="BF12" s="559">
        <v>2</v>
      </c>
      <c r="BG12" s="559">
        <v>2</v>
      </c>
      <c r="BH12" s="560"/>
      <c r="BI12" s="560"/>
      <c r="BJ12" s="561"/>
      <c r="BK12" s="548" t="s">
        <v>376</v>
      </c>
      <c r="BL12" s="548" t="s">
        <v>377</v>
      </c>
      <c r="BM12" s="551" t="s">
        <v>366</v>
      </c>
      <c r="BN12" s="548" t="s">
        <v>378</v>
      </c>
      <c r="BO12" s="562"/>
      <c r="BP12" s="213"/>
      <c r="BQ12" s="103"/>
      <c r="BR12" s="103"/>
      <c r="BS12" s="103"/>
      <c r="BT12" s="103"/>
      <c r="BU12" s="103"/>
      <c r="BV12" s="103"/>
      <c r="BW12" s="103"/>
      <c r="BX12" s="103"/>
      <c r="BY12" s="103"/>
      <c r="BZ12" s="103"/>
      <c r="CA12" s="103"/>
      <c r="CB12" s="103"/>
      <c r="CC12" s="103"/>
      <c r="CD12" s="103"/>
      <c r="CE12" s="103"/>
      <c r="CF12" s="103"/>
      <c r="CG12" s="103"/>
      <c r="CH12" s="103"/>
    </row>
    <row r="13" spans="1:91" ht="119.25" customHeight="1" x14ac:dyDescent="0.2">
      <c r="A13" s="428" t="s">
        <v>238</v>
      </c>
      <c r="B13" s="396" t="s">
        <v>107</v>
      </c>
      <c r="C13" s="421" t="s">
        <v>277</v>
      </c>
      <c r="D13" s="421">
        <v>4</v>
      </c>
      <c r="E13" s="421" t="s">
        <v>356</v>
      </c>
      <c r="F13" s="427" t="s">
        <v>338</v>
      </c>
      <c r="G13" s="427" t="s">
        <v>304</v>
      </c>
      <c r="H13" s="396">
        <v>5</v>
      </c>
      <c r="I13" s="396">
        <v>3</v>
      </c>
      <c r="J13" s="396">
        <v>3</v>
      </c>
      <c r="K13" s="396">
        <v>5</v>
      </c>
      <c r="L13" s="396">
        <v>4</v>
      </c>
      <c r="M13" s="396">
        <v>4</v>
      </c>
      <c r="N13" s="396">
        <v>4</v>
      </c>
      <c r="O13" s="396">
        <v>5</v>
      </c>
      <c r="P13" s="396">
        <v>4</v>
      </c>
      <c r="Q13" s="396">
        <v>5</v>
      </c>
      <c r="R13" s="396">
        <f t="shared" si="7"/>
        <v>42</v>
      </c>
      <c r="S13" s="396">
        <f t="shared" ref="S13:S41" si="19">AVERAGE(H13:Q13)</f>
        <v>4.2</v>
      </c>
      <c r="T13" s="396" t="s">
        <v>34</v>
      </c>
      <c r="U13" s="396" t="s">
        <v>34</v>
      </c>
      <c r="V13" s="396" t="s">
        <v>34</v>
      </c>
      <c r="W13" s="396" t="s">
        <v>34</v>
      </c>
      <c r="X13" s="396" t="s">
        <v>34</v>
      </c>
      <c r="Y13" s="396" t="s">
        <v>34</v>
      </c>
      <c r="Z13" s="396" t="s">
        <v>34</v>
      </c>
      <c r="AA13" s="396" t="s">
        <v>34</v>
      </c>
      <c r="AB13" s="396" t="s">
        <v>34</v>
      </c>
      <c r="AC13" s="396" t="s">
        <v>34</v>
      </c>
      <c r="AD13" s="396" t="s">
        <v>34</v>
      </c>
      <c r="AE13" s="396" t="s">
        <v>34</v>
      </c>
      <c r="AF13" s="396" t="s">
        <v>34</v>
      </c>
      <c r="AG13" s="396" t="s">
        <v>34</v>
      </c>
      <c r="AH13" s="396" t="s">
        <v>34</v>
      </c>
      <c r="AI13" s="396" t="s">
        <v>35</v>
      </c>
      <c r="AJ13" s="396" t="s">
        <v>34</v>
      </c>
      <c r="AK13" s="396" t="s">
        <v>34</v>
      </c>
      <c r="AL13" s="411">
        <f t="shared" si="8"/>
        <v>17</v>
      </c>
      <c r="AM13" s="404">
        <f t="shared" ref="AM13:AM14" si="20">IFERROR(ROUND(AVERAGE(H13:Q13),0),"")</f>
        <v>4</v>
      </c>
      <c r="AN13" s="399">
        <v>5</v>
      </c>
      <c r="AO13" s="402" t="str">
        <f t="shared" si="10"/>
        <v>CATASTRÓFICO</v>
      </c>
      <c r="AP13" s="203">
        <v>1</v>
      </c>
      <c r="AQ13" s="258" t="s">
        <v>354</v>
      </c>
      <c r="AR13" s="258" t="s">
        <v>20</v>
      </c>
      <c r="AS13" s="255">
        <v>15</v>
      </c>
      <c r="AT13" s="255">
        <v>15</v>
      </c>
      <c r="AU13" s="255">
        <v>15</v>
      </c>
      <c r="AV13" s="255">
        <v>15</v>
      </c>
      <c r="AW13" s="255">
        <v>15</v>
      </c>
      <c r="AX13" s="255">
        <v>15</v>
      </c>
      <c r="AY13" s="255">
        <v>10</v>
      </c>
      <c r="AZ13" s="255">
        <f t="shared" si="1"/>
        <v>100</v>
      </c>
      <c r="BA13" s="255">
        <v>100</v>
      </c>
      <c r="BB13" s="255">
        <f t="shared" si="2"/>
        <v>100</v>
      </c>
      <c r="BC13" s="210">
        <f t="shared" si="11"/>
        <v>100</v>
      </c>
      <c r="BD13" s="263" t="s">
        <v>100</v>
      </c>
      <c r="BE13" s="263" t="s">
        <v>100</v>
      </c>
      <c r="BF13" s="263">
        <v>2</v>
      </c>
      <c r="BG13" s="263">
        <v>2</v>
      </c>
      <c r="BH13" s="214"/>
      <c r="BI13" s="214"/>
      <c r="BJ13" s="204"/>
      <c r="BK13" s="258" t="s">
        <v>373</v>
      </c>
      <c r="BL13" s="258" t="s">
        <v>367</v>
      </c>
      <c r="BM13" s="255" t="s">
        <v>366</v>
      </c>
      <c r="BN13" s="258" t="s">
        <v>382</v>
      </c>
      <c r="BO13" s="205"/>
      <c r="BP13" s="213"/>
      <c r="BQ13" s="103" t="s">
        <v>11</v>
      </c>
      <c r="BR13" s="103"/>
      <c r="BS13" s="103"/>
      <c r="BT13" s="103"/>
      <c r="BU13" s="103"/>
      <c r="BV13" s="103"/>
      <c r="BW13" s="103"/>
      <c r="BX13" s="103"/>
      <c r="BY13" s="103"/>
      <c r="BZ13" s="103"/>
      <c r="CA13" s="103"/>
      <c r="CB13" s="103"/>
      <c r="CC13" s="103"/>
      <c r="CD13" s="103"/>
      <c r="CE13" s="103"/>
      <c r="CF13" s="103"/>
      <c r="CG13" s="103"/>
      <c r="CH13" s="103"/>
      <c r="CK13" s="177">
        <v>2</v>
      </c>
      <c r="CL13" s="177" t="s">
        <v>208</v>
      </c>
    </row>
    <row r="14" spans="1:91" ht="85.5" customHeight="1" thickBot="1" x14ac:dyDescent="0.25">
      <c r="A14" s="429"/>
      <c r="B14" s="407"/>
      <c r="C14" s="430"/>
      <c r="D14" s="430"/>
      <c r="E14" s="430"/>
      <c r="F14" s="434"/>
      <c r="G14" s="434"/>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20">
        <f t="shared" si="8"/>
        <v>0</v>
      </c>
      <c r="AM14" s="408" t="str">
        <f t="shared" si="20"/>
        <v/>
      </c>
      <c r="AN14" s="409">
        <f t="shared" ref="AN14" si="21">IFERROR(ROUND(AVERAGE(T14:AL14),0),"")</f>
        <v>0</v>
      </c>
      <c r="AO14" s="410"/>
      <c r="AP14" s="175">
        <v>2</v>
      </c>
      <c r="AQ14" s="260" t="s">
        <v>355</v>
      </c>
      <c r="AR14" s="260" t="s">
        <v>20</v>
      </c>
      <c r="AS14" s="257">
        <v>15</v>
      </c>
      <c r="AT14" s="257">
        <v>15</v>
      </c>
      <c r="AU14" s="257">
        <v>15</v>
      </c>
      <c r="AV14" s="257">
        <v>15</v>
      </c>
      <c r="AW14" s="257">
        <v>15</v>
      </c>
      <c r="AX14" s="257">
        <v>15</v>
      </c>
      <c r="AY14" s="257">
        <v>10</v>
      </c>
      <c r="AZ14" s="257">
        <f t="shared" si="1"/>
        <v>100</v>
      </c>
      <c r="BA14" s="257">
        <v>100</v>
      </c>
      <c r="BB14" s="257">
        <f t="shared" si="2"/>
        <v>100</v>
      </c>
      <c r="BC14" s="192">
        <f t="shared" si="11"/>
        <v>100</v>
      </c>
      <c r="BD14" s="265" t="s">
        <v>100</v>
      </c>
      <c r="BE14" s="265" t="s">
        <v>100</v>
      </c>
      <c r="BF14" s="265">
        <v>2</v>
      </c>
      <c r="BG14" s="265">
        <v>2</v>
      </c>
      <c r="BH14" s="193"/>
      <c r="BI14" s="193"/>
      <c r="BJ14" s="186"/>
      <c r="BK14" s="260" t="s">
        <v>373</v>
      </c>
      <c r="BL14" s="260" t="s">
        <v>368</v>
      </c>
      <c r="BM14" s="257" t="s">
        <v>366</v>
      </c>
      <c r="BN14" s="260" t="s">
        <v>383</v>
      </c>
      <c r="BO14" s="212"/>
      <c r="BP14" s="213"/>
      <c r="BQ14" s="103"/>
      <c r="BR14" s="103"/>
      <c r="BS14" s="103"/>
      <c r="BT14" s="103"/>
      <c r="BU14" s="103"/>
      <c r="BV14" s="103"/>
      <c r="BW14" s="103"/>
      <c r="BX14" s="103"/>
      <c r="BY14" s="103"/>
      <c r="BZ14" s="103"/>
      <c r="CA14" s="103"/>
      <c r="CB14" s="103"/>
      <c r="CC14" s="103"/>
      <c r="CD14" s="103"/>
      <c r="CE14" s="103"/>
      <c r="CF14" s="103"/>
      <c r="CG14" s="103"/>
      <c r="CH14" s="103"/>
    </row>
    <row r="15" spans="1:91" ht="153" x14ac:dyDescent="0.2">
      <c r="A15" s="428" t="s">
        <v>239</v>
      </c>
      <c r="B15" s="396" t="s">
        <v>107</v>
      </c>
      <c r="C15" s="421" t="s">
        <v>358</v>
      </c>
      <c r="D15" s="421">
        <v>5</v>
      </c>
      <c r="E15" s="421" t="s">
        <v>339</v>
      </c>
      <c r="F15" s="421" t="s">
        <v>314</v>
      </c>
      <c r="G15" s="427" t="s">
        <v>305</v>
      </c>
      <c r="H15" s="396">
        <v>5</v>
      </c>
      <c r="I15" s="396">
        <v>5</v>
      </c>
      <c r="J15" s="396">
        <v>5</v>
      </c>
      <c r="K15" s="396">
        <v>5</v>
      </c>
      <c r="L15" s="396">
        <v>5</v>
      </c>
      <c r="M15" s="396">
        <v>5</v>
      </c>
      <c r="N15" s="396">
        <v>5</v>
      </c>
      <c r="O15" s="396">
        <v>5</v>
      </c>
      <c r="P15" s="396">
        <v>5</v>
      </c>
      <c r="Q15" s="396">
        <v>5</v>
      </c>
      <c r="R15" s="396">
        <f t="shared" si="7"/>
        <v>50</v>
      </c>
      <c r="S15" s="396">
        <f t="shared" si="19"/>
        <v>5</v>
      </c>
      <c r="T15" s="396" t="s">
        <v>34</v>
      </c>
      <c r="U15" s="396" t="s">
        <v>34</v>
      </c>
      <c r="V15" s="396" t="s">
        <v>34</v>
      </c>
      <c r="W15" s="396" t="s">
        <v>34</v>
      </c>
      <c r="X15" s="396" t="s">
        <v>34</v>
      </c>
      <c r="Y15" s="396" t="s">
        <v>34</v>
      </c>
      <c r="Z15" s="396" t="s">
        <v>34</v>
      </c>
      <c r="AA15" s="396" t="s">
        <v>34</v>
      </c>
      <c r="AB15" s="396" t="s">
        <v>34</v>
      </c>
      <c r="AC15" s="396" t="s">
        <v>34</v>
      </c>
      <c r="AD15" s="396" t="s">
        <v>34</v>
      </c>
      <c r="AE15" s="396" t="s">
        <v>34</v>
      </c>
      <c r="AF15" s="396" t="s">
        <v>34</v>
      </c>
      <c r="AG15" s="396" t="s">
        <v>34</v>
      </c>
      <c r="AH15" s="396" t="s">
        <v>34</v>
      </c>
      <c r="AI15" s="396" t="s">
        <v>35</v>
      </c>
      <c r="AJ15" s="396" t="s">
        <v>34</v>
      </c>
      <c r="AK15" s="396" t="s">
        <v>34</v>
      </c>
      <c r="AL15" s="411">
        <f t="shared" si="8"/>
        <v>17</v>
      </c>
      <c r="AM15" s="404">
        <f>IFERROR(ROUND(AVERAGE(H15:Q15),0),"")</f>
        <v>5</v>
      </c>
      <c r="AN15" s="399">
        <v>5</v>
      </c>
      <c r="AO15" s="402" t="str">
        <f t="shared" si="10"/>
        <v>CATASTRÓFICO</v>
      </c>
      <c r="AP15" s="203">
        <v>1</v>
      </c>
      <c r="AQ15" s="258" t="s">
        <v>308</v>
      </c>
      <c r="AR15" s="258" t="s">
        <v>20</v>
      </c>
      <c r="AS15" s="255">
        <v>15</v>
      </c>
      <c r="AT15" s="255">
        <v>15</v>
      </c>
      <c r="AU15" s="255">
        <v>15</v>
      </c>
      <c r="AV15" s="255">
        <v>15</v>
      </c>
      <c r="AW15" s="255">
        <v>15</v>
      </c>
      <c r="AX15" s="255">
        <v>15</v>
      </c>
      <c r="AY15" s="255">
        <v>10</v>
      </c>
      <c r="AZ15" s="255">
        <f t="shared" si="1"/>
        <v>100</v>
      </c>
      <c r="BA15" s="255">
        <v>100</v>
      </c>
      <c r="BB15" s="255">
        <f t="shared" si="2"/>
        <v>100</v>
      </c>
      <c r="BC15" s="210">
        <f t="shared" si="11"/>
        <v>100</v>
      </c>
      <c r="BD15" s="263" t="s">
        <v>100</v>
      </c>
      <c r="BE15" s="263" t="s">
        <v>100</v>
      </c>
      <c r="BF15" s="263">
        <v>2</v>
      </c>
      <c r="BG15" s="263">
        <v>2</v>
      </c>
      <c r="BH15" s="214"/>
      <c r="BI15" s="214"/>
      <c r="BJ15" s="204"/>
      <c r="BK15" s="255" t="s">
        <v>384</v>
      </c>
      <c r="BL15" s="258" t="s">
        <v>416</v>
      </c>
      <c r="BM15" s="258" t="s">
        <v>366</v>
      </c>
      <c r="BN15" s="258" t="s">
        <v>417</v>
      </c>
      <c r="BO15" s="205"/>
      <c r="BP15" s="213"/>
      <c r="BQ15" s="103" t="s">
        <v>104</v>
      </c>
      <c r="BR15" s="103"/>
      <c r="BS15" s="103"/>
      <c r="BT15" s="103"/>
      <c r="BU15" s="103"/>
      <c r="BV15" s="103"/>
      <c r="BW15" s="103"/>
      <c r="BX15" s="103"/>
      <c r="BY15" s="103"/>
      <c r="BZ15" s="103"/>
      <c r="CA15" s="103"/>
      <c r="CB15" s="103"/>
      <c r="CC15" s="103"/>
      <c r="CD15" s="103"/>
      <c r="CE15" s="103"/>
      <c r="CF15" s="103"/>
      <c r="CG15" s="103"/>
      <c r="CH15" s="103"/>
      <c r="CK15" s="177">
        <v>1</v>
      </c>
      <c r="CL15" s="177" t="s">
        <v>88</v>
      </c>
    </row>
    <row r="16" spans="1:91" ht="59.25" customHeight="1" x14ac:dyDescent="0.2">
      <c r="A16" s="431"/>
      <c r="B16" s="397"/>
      <c r="C16" s="422"/>
      <c r="D16" s="422"/>
      <c r="E16" s="422"/>
      <c r="F16" s="422"/>
      <c r="G16" s="433"/>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412">
        <f t="shared" si="8"/>
        <v>0</v>
      </c>
      <c r="AM16" s="405"/>
      <c r="AN16" s="400"/>
      <c r="AO16" s="403"/>
      <c r="AP16" s="178">
        <v>2</v>
      </c>
      <c r="AQ16" s="259" t="s">
        <v>309</v>
      </c>
      <c r="AR16" s="259" t="s">
        <v>20</v>
      </c>
      <c r="AS16" s="256">
        <v>15</v>
      </c>
      <c r="AT16" s="256">
        <v>15</v>
      </c>
      <c r="AU16" s="256">
        <v>15</v>
      </c>
      <c r="AV16" s="256">
        <v>15</v>
      </c>
      <c r="AW16" s="256">
        <v>15</v>
      </c>
      <c r="AX16" s="256">
        <v>15</v>
      </c>
      <c r="AY16" s="256">
        <v>10</v>
      </c>
      <c r="AZ16" s="256">
        <f t="shared" si="1"/>
        <v>100</v>
      </c>
      <c r="BA16" s="256">
        <v>100</v>
      </c>
      <c r="BB16" s="256">
        <f t="shared" si="2"/>
        <v>100</v>
      </c>
      <c r="BC16" s="194">
        <f t="shared" si="11"/>
        <v>100</v>
      </c>
      <c r="BD16" s="264" t="s">
        <v>100</v>
      </c>
      <c r="BE16" s="264" t="s">
        <v>100</v>
      </c>
      <c r="BF16" s="264">
        <v>2</v>
      </c>
      <c r="BG16" s="264">
        <v>2</v>
      </c>
      <c r="BH16" s="187"/>
      <c r="BI16" s="187"/>
      <c r="BJ16" s="179"/>
      <c r="BK16" s="256" t="s">
        <v>384</v>
      </c>
      <c r="BL16" s="259" t="s">
        <v>418</v>
      </c>
      <c r="BM16" s="259" t="s">
        <v>366</v>
      </c>
      <c r="BN16" s="259" t="s">
        <v>419</v>
      </c>
      <c r="BO16" s="206"/>
      <c r="BP16" s="213"/>
      <c r="BQ16" s="103"/>
      <c r="BR16" s="103"/>
      <c r="BS16" s="103"/>
      <c r="BT16" s="103"/>
      <c r="BU16" s="103"/>
      <c r="BV16" s="103"/>
      <c r="BW16" s="103"/>
      <c r="BX16" s="103"/>
      <c r="BY16" s="103"/>
      <c r="BZ16" s="103"/>
      <c r="CA16" s="103"/>
      <c r="CB16" s="103"/>
      <c r="CC16" s="103"/>
      <c r="CD16" s="103"/>
      <c r="CE16" s="103"/>
      <c r="CF16" s="103"/>
      <c r="CG16" s="103"/>
      <c r="CH16" s="103"/>
    </row>
    <row r="17" spans="1:86" ht="80.25" customHeight="1" x14ac:dyDescent="0.2">
      <c r="A17" s="431"/>
      <c r="B17" s="397"/>
      <c r="C17" s="422"/>
      <c r="D17" s="422"/>
      <c r="E17" s="422"/>
      <c r="F17" s="422"/>
      <c r="G17" s="433"/>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412">
        <f t="shared" si="8"/>
        <v>0</v>
      </c>
      <c r="AM17" s="405"/>
      <c r="AN17" s="400"/>
      <c r="AO17" s="403"/>
      <c r="AP17" s="178">
        <v>3</v>
      </c>
      <c r="AQ17" s="259" t="s">
        <v>340</v>
      </c>
      <c r="AR17" s="259" t="s">
        <v>20</v>
      </c>
      <c r="AS17" s="256">
        <v>15</v>
      </c>
      <c r="AT17" s="256">
        <v>15</v>
      </c>
      <c r="AU17" s="256">
        <v>15</v>
      </c>
      <c r="AV17" s="256">
        <v>15</v>
      </c>
      <c r="AW17" s="256">
        <v>15</v>
      </c>
      <c r="AX17" s="256">
        <v>15</v>
      </c>
      <c r="AY17" s="256">
        <v>10</v>
      </c>
      <c r="AZ17" s="256">
        <f t="shared" si="1"/>
        <v>100</v>
      </c>
      <c r="BA17" s="256">
        <v>100</v>
      </c>
      <c r="BB17" s="256">
        <f t="shared" si="2"/>
        <v>100</v>
      </c>
      <c r="BC17" s="194">
        <f t="shared" si="11"/>
        <v>100</v>
      </c>
      <c r="BD17" s="264" t="s">
        <v>100</v>
      </c>
      <c r="BE17" s="264" t="s">
        <v>100</v>
      </c>
      <c r="BF17" s="264">
        <v>2</v>
      </c>
      <c r="BG17" s="264">
        <v>2</v>
      </c>
      <c r="BH17" s="187"/>
      <c r="BI17" s="187"/>
      <c r="BJ17" s="179"/>
      <c r="BK17" s="256" t="s">
        <v>384</v>
      </c>
      <c r="BL17" s="180" t="s">
        <v>420</v>
      </c>
      <c r="BM17" s="259" t="s">
        <v>366</v>
      </c>
      <c r="BN17" s="259" t="s">
        <v>421</v>
      </c>
      <c r="BO17" s="206"/>
      <c r="BP17" s="213"/>
      <c r="BQ17" s="103"/>
      <c r="BR17" s="103"/>
      <c r="BS17" s="103"/>
      <c r="BT17" s="103"/>
      <c r="BU17" s="103"/>
      <c r="BV17" s="103"/>
      <c r="BW17" s="103"/>
      <c r="BX17" s="103"/>
      <c r="BY17" s="103"/>
      <c r="BZ17" s="103"/>
      <c r="CA17" s="103"/>
      <c r="CB17" s="103"/>
      <c r="CC17" s="103"/>
      <c r="CD17" s="103"/>
      <c r="CE17" s="103"/>
      <c r="CF17" s="103"/>
      <c r="CG17" s="103"/>
      <c r="CH17" s="103"/>
    </row>
    <row r="18" spans="1:86" ht="80.25" customHeight="1" x14ac:dyDescent="0.2">
      <c r="A18" s="431"/>
      <c r="B18" s="397"/>
      <c r="C18" s="422"/>
      <c r="D18" s="422"/>
      <c r="E18" s="422"/>
      <c r="F18" s="422"/>
      <c r="G18" s="433"/>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412"/>
      <c r="AM18" s="405"/>
      <c r="AN18" s="400"/>
      <c r="AO18" s="403"/>
      <c r="AP18" s="178">
        <v>4</v>
      </c>
      <c r="AQ18" s="259" t="s">
        <v>341</v>
      </c>
      <c r="AR18" s="259" t="s">
        <v>20</v>
      </c>
      <c r="AS18" s="256">
        <v>15</v>
      </c>
      <c r="AT18" s="256">
        <v>15</v>
      </c>
      <c r="AU18" s="256">
        <v>15</v>
      </c>
      <c r="AV18" s="256">
        <v>15</v>
      </c>
      <c r="AW18" s="256">
        <v>15</v>
      </c>
      <c r="AX18" s="256">
        <v>15</v>
      </c>
      <c r="AY18" s="256">
        <v>10</v>
      </c>
      <c r="AZ18" s="256">
        <f t="shared" ref="AZ18" si="22">SUM(AS18:AY18)</f>
        <v>100</v>
      </c>
      <c r="BA18" s="256">
        <v>100</v>
      </c>
      <c r="BB18" s="256">
        <f t="shared" ref="BB18" si="23">AVERAGE(AZ18:BA18)</f>
        <v>100</v>
      </c>
      <c r="BC18" s="194">
        <f t="shared" ref="BC18" si="24">AVERAGE(BB18:BB18)</f>
        <v>100</v>
      </c>
      <c r="BD18" s="264" t="s">
        <v>100</v>
      </c>
      <c r="BE18" s="264" t="s">
        <v>100</v>
      </c>
      <c r="BF18" s="264">
        <v>2</v>
      </c>
      <c r="BG18" s="264">
        <v>2</v>
      </c>
      <c r="BH18" s="187"/>
      <c r="BI18" s="187"/>
      <c r="BJ18" s="179"/>
      <c r="BK18" s="256" t="s">
        <v>384</v>
      </c>
      <c r="BL18" s="180" t="s">
        <v>422</v>
      </c>
      <c r="BM18" s="259" t="s">
        <v>366</v>
      </c>
      <c r="BN18" s="259" t="s">
        <v>423</v>
      </c>
      <c r="BO18" s="206"/>
      <c r="BP18" s="213"/>
      <c r="BQ18" s="218"/>
      <c r="BR18" s="218"/>
      <c r="BS18" s="218"/>
      <c r="BT18" s="218"/>
      <c r="BU18" s="218"/>
      <c r="BV18" s="218"/>
      <c r="BW18" s="218"/>
      <c r="BX18" s="218"/>
      <c r="BY18" s="218"/>
      <c r="BZ18" s="218"/>
      <c r="CA18" s="218"/>
      <c r="CB18" s="218"/>
      <c r="CC18" s="218"/>
      <c r="CD18" s="218"/>
      <c r="CE18" s="218"/>
      <c r="CF18" s="218"/>
      <c r="CG18" s="218"/>
      <c r="CH18" s="218"/>
    </row>
    <row r="19" spans="1:86" ht="80.25" customHeight="1" thickBot="1" x14ac:dyDescent="0.25">
      <c r="A19" s="429"/>
      <c r="B19" s="407"/>
      <c r="C19" s="430"/>
      <c r="D19" s="430"/>
      <c r="E19" s="430"/>
      <c r="F19" s="430"/>
      <c r="G19" s="434"/>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20">
        <f t="shared" si="8"/>
        <v>0</v>
      </c>
      <c r="AM19" s="408"/>
      <c r="AN19" s="409"/>
      <c r="AO19" s="410"/>
      <c r="AP19" s="175">
        <v>5</v>
      </c>
      <c r="AQ19" s="260" t="s">
        <v>261</v>
      </c>
      <c r="AR19" s="260" t="s">
        <v>20</v>
      </c>
      <c r="AS19" s="257">
        <v>15</v>
      </c>
      <c r="AT19" s="257">
        <v>15</v>
      </c>
      <c r="AU19" s="257">
        <v>15</v>
      </c>
      <c r="AV19" s="257">
        <v>15</v>
      </c>
      <c r="AW19" s="257">
        <v>15</v>
      </c>
      <c r="AX19" s="257">
        <v>15</v>
      </c>
      <c r="AY19" s="257">
        <v>10</v>
      </c>
      <c r="AZ19" s="257">
        <f t="shared" si="1"/>
        <v>100</v>
      </c>
      <c r="BA19" s="257">
        <v>100</v>
      </c>
      <c r="BB19" s="257">
        <f t="shared" si="2"/>
        <v>100</v>
      </c>
      <c r="BC19" s="192">
        <f t="shared" si="11"/>
        <v>100</v>
      </c>
      <c r="BD19" s="265" t="s">
        <v>100</v>
      </c>
      <c r="BE19" s="265" t="s">
        <v>100</v>
      </c>
      <c r="BF19" s="265">
        <v>2</v>
      </c>
      <c r="BG19" s="265">
        <v>2</v>
      </c>
      <c r="BH19" s="567"/>
      <c r="BI19" s="567"/>
      <c r="BJ19" s="186"/>
      <c r="BK19" s="257" t="s">
        <v>384</v>
      </c>
      <c r="BL19" s="568" t="s">
        <v>424</v>
      </c>
      <c r="BM19" s="260" t="s">
        <v>366</v>
      </c>
      <c r="BN19" s="260" t="s">
        <v>425</v>
      </c>
      <c r="BO19" s="212"/>
      <c r="BP19" s="213"/>
      <c r="BQ19" s="103"/>
      <c r="BR19" s="103"/>
      <c r="BS19" s="103"/>
      <c r="BT19" s="103"/>
      <c r="BU19" s="103"/>
      <c r="BV19" s="103"/>
      <c r="BW19" s="103"/>
      <c r="BX19" s="103"/>
      <c r="BY19" s="103"/>
      <c r="BZ19" s="103"/>
      <c r="CA19" s="103"/>
      <c r="CB19" s="103"/>
      <c r="CC19" s="103"/>
      <c r="CD19" s="103"/>
      <c r="CE19" s="103"/>
      <c r="CF19" s="103"/>
      <c r="CG19" s="103"/>
      <c r="CH19" s="103"/>
    </row>
    <row r="20" spans="1:86" ht="147.75" customHeight="1" x14ac:dyDescent="0.2">
      <c r="A20" s="428" t="s">
        <v>239</v>
      </c>
      <c r="B20" s="396" t="s">
        <v>107</v>
      </c>
      <c r="C20" s="421" t="s">
        <v>278</v>
      </c>
      <c r="D20" s="421">
        <v>6</v>
      </c>
      <c r="E20" s="421" t="s">
        <v>342</v>
      </c>
      <c r="F20" s="427" t="s">
        <v>343</v>
      </c>
      <c r="G20" s="427" t="s">
        <v>307</v>
      </c>
      <c r="H20" s="396">
        <v>3</v>
      </c>
      <c r="I20" s="396">
        <v>4</v>
      </c>
      <c r="J20" s="396">
        <v>3</v>
      </c>
      <c r="K20" s="396">
        <v>2</v>
      </c>
      <c r="L20" s="396">
        <v>2</v>
      </c>
      <c r="M20" s="396">
        <v>3</v>
      </c>
      <c r="N20" s="396">
        <v>3</v>
      </c>
      <c r="O20" s="396">
        <v>3</v>
      </c>
      <c r="P20" s="396">
        <v>3</v>
      </c>
      <c r="Q20" s="396">
        <v>3</v>
      </c>
      <c r="R20" s="396">
        <f t="shared" si="7"/>
        <v>29</v>
      </c>
      <c r="S20" s="396">
        <f t="shared" si="19"/>
        <v>2.9</v>
      </c>
      <c r="T20" s="396" t="s">
        <v>34</v>
      </c>
      <c r="U20" s="396" t="s">
        <v>34</v>
      </c>
      <c r="V20" s="396" t="s">
        <v>34</v>
      </c>
      <c r="W20" s="396" t="s">
        <v>34</v>
      </c>
      <c r="X20" s="396" t="s">
        <v>34</v>
      </c>
      <c r="Y20" s="396" t="s">
        <v>34</v>
      </c>
      <c r="Z20" s="396" t="s">
        <v>34</v>
      </c>
      <c r="AA20" s="396" t="s">
        <v>34</v>
      </c>
      <c r="AB20" s="396" t="s">
        <v>34</v>
      </c>
      <c r="AC20" s="396" t="s">
        <v>34</v>
      </c>
      <c r="AD20" s="396" t="s">
        <v>34</v>
      </c>
      <c r="AE20" s="396" t="s">
        <v>34</v>
      </c>
      <c r="AF20" s="396" t="s">
        <v>34</v>
      </c>
      <c r="AG20" s="396" t="s">
        <v>34</v>
      </c>
      <c r="AH20" s="396" t="s">
        <v>34</v>
      </c>
      <c r="AI20" s="396" t="s">
        <v>35</v>
      </c>
      <c r="AJ20" s="396" t="s">
        <v>34</v>
      </c>
      <c r="AK20" s="396" t="s">
        <v>34</v>
      </c>
      <c r="AL20" s="396">
        <f>COUNTIF(T20:AK20,"SI")</f>
        <v>17</v>
      </c>
      <c r="AM20" s="404">
        <f>IFERROR(ROUND(AVERAGE(H20:Q20),0),"")</f>
        <v>3</v>
      </c>
      <c r="AN20" s="399">
        <v>5</v>
      </c>
      <c r="AO20" s="402" t="str">
        <f t="shared" si="10"/>
        <v>CATASTRÓFICO</v>
      </c>
      <c r="AP20" s="203">
        <v>1</v>
      </c>
      <c r="AQ20" s="258" t="s">
        <v>262</v>
      </c>
      <c r="AR20" s="258" t="s">
        <v>20</v>
      </c>
      <c r="AS20" s="255">
        <v>15</v>
      </c>
      <c r="AT20" s="255">
        <v>15</v>
      </c>
      <c r="AU20" s="255">
        <v>15</v>
      </c>
      <c r="AV20" s="255">
        <v>15</v>
      </c>
      <c r="AW20" s="255">
        <v>15</v>
      </c>
      <c r="AX20" s="255">
        <v>15</v>
      </c>
      <c r="AY20" s="255">
        <v>10</v>
      </c>
      <c r="AZ20" s="255">
        <f t="shared" si="1"/>
        <v>100</v>
      </c>
      <c r="BA20" s="255">
        <v>100</v>
      </c>
      <c r="BB20" s="255">
        <f t="shared" si="2"/>
        <v>100</v>
      </c>
      <c r="BC20" s="210">
        <f t="shared" si="11"/>
        <v>100</v>
      </c>
      <c r="BD20" s="263" t="s">
        <v>100</v>
      </c>
      <c r="BE20" s="263" t="s">
        <v>100</v>
      </c>
      <c r="BF20" s="263">
        <v>2</v>
      </c>
      <c r="BG20" s="263">
        <v>2</v>
      </c>
      <c r="BH20" s="214">
        <f t="shared" si="0"/>
        <v>1</v>
      </c>
      <c r="BI20" s="214">
        <f t="shared" si="0"/>
        <v>3</v>
      </c>
      <c r="BJ20" s="216"/>
      <c r="BK20" s="255" t="s">
        <v>384</v>
      </c>
      <c r="BL20" s="215" t="s">
        <v>426</v>
      </c>
      <c r="BM20" s="258" t="s">
        <v>366</v>
      </c>
      <c r="BN20" s="258" t="s">
        <v>427</v>
      </c>
      <c r="BO20" s="205"/>
      <c r="BP20" s="213"/>
      <c r="BQ20" s="103" t="s">
        <v>105</v>
      </c>
      <c r="BR20" s="103"/>
      <c r="BS20" s="103"/>
      <c r="BT20" s="103"/>
      <c r="BU20" s="103"/>
      <c r="BV20" s="103"/>
      <c r="BW20" s="103"/>
      <c r="BX20" s="103"/>
      <c r="BY20" s="103"/>
      <c r="BZ20" s="103"/>
      <c r="CA20" s="103"/>
      <c r="CB20" s="103"/>
      <c r="CC20" s="103"/>
      <c r="CD20" s="103"/>
      <c r="CE20" s="103"/>
      <c r="CF20" s="103"/>
      <c r="CG20" s="103"/>
      <c r="CH20" s="103"/>
    </row>
    <row r="21" spans="1:86" ht="105.75" customHeight="1" x14ac:dyDescent="0.2">
      <c r="A21" s="431"/>
      <c r="B21" s="397"/>
      <c r="C21" s="422"/>
      <c r="D21" s="422"/>
      <c r="E21" s="422"/>
      <c r="F21" s="433"/>
      <c r="G21" s="433"/>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405"/>
      <c r="AN21" s="400"/>
      <c r="AO21" s="403"/>
      <c r="AP21" s="178">
        <v>2</v>
      </c>
      <c r="AQ21" s="259" t="s">
        <v>263</v>
      </c>
      <c r="AR21" s="259" t="s">
        <v>20</v>
      </c>
      <c r="AS21" s="256">
        <v>15</v>
      </c>
      <c r="AT21" s="256">
        <v>15</v>
      </c>
      <c r="AU21" s="256">
        <v>15</v>
      </c>
      <c r="AV21" s="256">
        <v>15</v>
      </c>
      <c r="AW21" s="256">
        <v>15</v>
      </c>
      <c r="AX21" s="256">
        <v>15</v>
      </c>
      <c r="AY21" s="256">
        <v>10</v>
      </c>
      <c r="AZ21" s="256">
        <f t="shared" si="1"/>
        <v>100</v>
      </c>
      <c r="BA21" s="256">
        <v>100</v>
      </c>
      <c r="BB21" s="256">
        <f t="shared" si="2"/>
        <v>100</v>
      </c>
      <c r="BC21" s="194">
        <f t="shared" si="11"/>
        <v>100</v>
      </c>
      <c r="BD21" s="264" t="s">
        <v>100</v>
      </c>
      <c r="BE21" s="264" t="s">
        <v>100</v>
      </c>
      <c r="BF21" s="264">
        <v>2</v>
      </c>
      <c r="BG21" s="264">
        <v>2</v>
      </c>
      <c r="BH21" s="195"/>
      <c r="BI21" s="195"/>
      <c r="BJ21" s="189"/>
      <c r="BK21" s="256" t="s">
        <v>384</v>
      </c>
      <c r="BL21" s="259" t="s">
        <v>428</v>
      </c>
      <c r="BM21" s="259" t="s">
        <v>366</v>
      </c>
      <c r="BN21" s="259" t="s">
        <v>429</v>
      </c>
      <c r="BO21" s="206"/>
      <c r="BP21" s="213"/>
      <c r="BQ21" s="103"/>
      <c r="BR21" s="103"/>
      <c r="BS21" s="103"/>
      <c r="BT21" s="103"/>
      <c r="BU21" s="103"/>
      <c r="BV21" s="103"/>
      <c r="BW21" s="103"/>
      <c r="BX21" s="103"/>
      <c r="BY21" s="103"/>
      <c r="BZ21" s="103"/>
      <c r="CA21" s="103"/>
      <c r="CB21" s="103"/>
      <c r="CC21" s="103"/>
      <c r="CD21" s="103"/>
      <c r="CE21" s="103"/>
      <c r="CF21" s="103"/>
      <c r="CG21" s="103"/>
      <c r="CH21" s="103"/>
    </row>
    <row r="22" spans="1:86" ht="147.75" customHeight="1" thickBot="1" x14ac:dyDescent="0.25">
      <c r="A22" s="429"/>
      <c r="B22" s="407"/>
      <c r="C22" s="430"/>
      <c r="D22" s="430"/>
      <c r="E22" s="430"/>
      <c r="F22" s="434"/>
      <c r="G22" s="434"/>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8"/>
      <c r="AN22" s="409"/>
      <c r="AO22" s="410"/>
      <c r="AP22" s="175">
        <v>3</v>
      </c>
      <c r="AQ22" s="260" t="s">
        <v>333</v>
      </c>
      <c r="AR22" s="260" t="s">
        <v>20</v>
      </c>
      <c r="AS22" s="257">
        <v>15</v>
      </c>
      <c r="AT22" s="257">
        <v>15</v>
      </c>
      <c r="AU22" s="257">
        <v>15</v>
      </c>
      <c r="AV22" s="257">
        <v>15</v>
      </c>
      <c r="AW22" s="257">
        <v>15</v>
      </c>
      <c r="AX22" s="257">
        <v>15</v>
      </c>
      <c r="AY22" s="257">
        <v>10</v>
      </c>
      <c r="AZ22" s="257">
        <f t="shared" si="1"/>
        <v>100</v>
      </c>
      <c r="BA22" s="257">
        <v>100</v>
      </c>
      <c r="BB22" s="257">
        <f t="shared" si="2"/>
        <v>100</v>
      </c>
      <c r="BC22" s="192">
        <f t="shared" ref="BC22:BC42" si="25">AVERAGE(BB22:BB22)</f>
        <v>100</v>
      </c>
      <c r="BD22" s="265" t="s">
        <v>100</v>
      </c>
      <c r="BE22" s="265" t="s">
        <v>100</v>
      </c>
      <c r="BF22" s="265">
        <v>2</v>
      </c>
      <c r="BG22" s="265">
        <v>2</v>
      </c>
      <c r="BH22" s="193"/>
      <c r="BI22" s="193"/>
      <c r="BJ22" s="176"/>
      <c r="BK22" s="257" t="s">
        <v>384</v>
      </c>
      <c r="BL22" s="260" t="s">
        <v>430</v>
      </c>
      <c r="BM22" s="260" t="s">
        <v>366</v>
      </c>
      <c r="BN22" s="260" t="s">
        <v>431</v>
      </c>
      <c r="BO22" s="212"/>
      <c r="BP22" s="213"/>
      <c r="BQ22" s="103"/>
      <c r="BR22" s="103"/>
      <c r="BS22" s="103"/>
      <c r="BT22" s="103"/>
      <c r="BU22" s="103"/>
      <c r="BV22" s="103"/>
      <c r="BW22" s="103"/>
      <c r="BX22" s="103"/>
      <c r="BY22" s="103"/>
      <c r="BZ22" s="103"/>
      <c r="CA22" s="103"/>
      <c r="CB22" s="103"/>
      <c r="CC22" s="103"/>
      <c r="CD22" s="103"/>
      <c r="CE22" s="103"/>
      <c r="CF22" s="103"/>
      <c r="CG22" s="103"/>
      <c r="CH22" s="103"/>
    </row>
    <row r="23" spans="1:86" ht="91.5" customHeight="1" x14ac:dyDescent="0.2">
      <c r="A23" s="428" t="s">
        <v>235</v>
      </c>
      <c r="B23" s="396" t="s">
        <v>107</v>
      </c>
      <c r="C23" s="421" t="s">
        <v>279</v>
      </c>
      <c r="D23" s="421">
        <v>7</v>
      </c>
      <c r="E23" s="421" t="s">
        <v>344</v>
      </c>
      <c r="F23" s="427" t="s">
        <v>315</v>
      </c>
      <c r="G23" s="427" t="s">
        <v>316</v>
      </c>
      <c r="H23" s="396">
        <v>2</v>
      </c>
      <c r="I23" s="396">
        <v>3</v>
      </c>
      <c r="J23" s="396">
        <v>3</v>
      </c>
      <c r="K23" s="396">
        <v>3</v>
      </c>
      <c r="L23" s="396">
        <v>3</v>
      </c>
      <c r="M23" s="396">
        <v>3</v>
      </c>
      <c r="N23" s="396">
        <v>3</v>
      </c>
      <c r="O23" s="396">
        <v>2</v>
      </c>
      <c r="P23" s="396">
        <v>2</v>
      </c>
      <c r="Q23" s="396">
        <v>3</v>
      </c>
      <c r="R23" s="396">
        <f t="shared" si="7"/>
        <v>27</v>
      </c>
      <c r="S23" s="396">
        <f t="shared" si="19"/>
        <v>2.7</v>
      </c>
      <c r="T23" s="396" t="s">
        <v>34</v>
      </c>
      <c r="U23" s="396" t="s">
        <v>34</v>
      </c>
      <c r="V23" s="396" t="s">
        <v>34</v>
      </c>
      <c r="W23" s="396" t="s">
        <v>34</v>
      </c>
      <c r="X23" s="396" t="s">
        <v>34</v>
      </c>
      <c r="Y23" s="396" t="s">
        <v>34</v>
      </c>
      <c r="Z23" s="396" t="s">
        <v>34</v>
      </c>
      <c r="AA23" s="396" t="s">
        <v>34</v>
      </c>
      <c r="AB23" s="396" t="s">
        <v>34</v>
      </c>
      <c r="AC23" s="396" t="s">
        <v>34</v>
      </c>
      <c r="AD23" s="396" t="s">
        <v>34</v>
      </c>
      <c r="AE23" s="396" t="s">
        <v>34</v>
      </c>
      <c r="AF23" s="396" t="s">
        <v>34</v>
      </c>
      <c r="AG23" s="396" t="s">
        <v>34</v>
      </c>
      <c r="AH23" s="396" t="s">
        <v>34</v>
      </c>
      <c r="AI23" s="396" t="s">
        <v>35</v>
      </c>
      <c r="AJ23" s="396" t="s">
        <v>34</v>
      </c>
      <c r="AK23" s="396" t="s">
        <v>34</v>
      </c>
      <c r="AL23" s="396">
        <f t="shared" ref="AL23:AL41" si="26">COUNTIF(T23:AK23,"SI")</f>
        <v>17</v>
      </c>
      <c r="AM23" s="404">
        <f t="shared" ref="AM23:AM29" si="27">IFERROR(ROUND(AVERAGE(H23:Q23),0),"")</f>
        <v>3</v>
      </c>
      <c r="AN23" s="399">
        <v>5</v>
      </c>
      <c r="AO23" s="402" t="str">
        <f t="shared" si="10"/>
        <v>CATASTRÓFICO</v>
      </c>
      <c r="AP23" s="203">
        <v>1</v>
      </c>
      <c r="AQ23" s="258" t="s">
        <v>264</v>
      </c>
      <c r="AR23" s="258" t="s">
        <v>20</v>
      </c>
      <c r="AS23" s="255">
        <v>15</v>
      </c>
      <c r="AT23" s="255">
        <v>15</v>
      </c>
      <c r="AU23" s="255">
        <v>15</v>
      </c>
      <c r="AV23" s="255">
        <v>15</v>
      </c>
      <c r="AW23" s="255">
        <v>15</v>
      </c>
      <c r="AX23" s="255">
        <v>15</v>
      </c>
      <c r="AY23" s="255">
        <v>10</v>
      </c>
      <c r="AZ23" s="255">
        <f t="shared" si="1"/>
        <v>100</v>
      </c>
      <c r="BA23" s="255">
        <v>100</v>
      </c>
      <c r="BB23" s="255">
        <f t="shared" si="2"/>
        <v>100</v>
      </c>
      <c r="BC23" s="210">
        <f t="shared" si="25"/>
        <v>100</v>
      </c>
      <c r="BD23" s="263" t="s">
        <v>100</v>
      </c>
      <c r="BE23" s="263" t="s">
        <v>100</v>
      </c>
      <c r="BF23" s="263">
        <v>2</v>
      </c>
      <c r="BG23" s="263">
        <v>2</v>
      </c>
      <c r="BH23" s="214"/>
      <c r="BI23" s="214"/>
      <c r="BJ23" s="216"/>
      <c r="BK23" s="255" t="s">
        <v>384</v>
      </c>
      <c r="BL23" s="258" t="s">
        <v>385</v>
      </c>
      <c r="BM23" s="255" t="s">
        <v>366</v>
      </c>
      <c r="BN23" s="258" t="s">
        <v>386</v>
      </c>
      <c r="BO23" s="205"/>
      <c r="BP23" s="213"/>
      <c r="BQ23" s="103" t="s">
        <v>106</v>
      </c>
      <c r="BR23" s="103"/>
      <c r="BS23" s="103"/>
      <c r="BT23" s="103"/>
      <c r="BU23" s="103"/>
      <c r="BV23" s="103"/>
      <c r="BW23" s="103"/>
      <c r="BX23" s="103"/>
      <c r="BY23" s="103"/>
      <c r="BZ23" s="103"/>
      <c r="CA23" s="103"/>
      <c r="CB23" s="103"/>
      <c r="CC23" s="103"/>
      <c r="CD23" s="103"/>
      <c r="CE23" s="103"/>
      <c r="CF23" s="103"/>
      <c r="CG23" s="103"/>
      <c r="CH23" s="103"/>
    </row>
    <row r="24" spans="1:86" ht="81" customHeight="1" x14ac:dyDescent="0.2">
      <c r="A24" s="431"/>
      <c r="B24" s="397"/>
      <c r="C24" s="422"/>
      <c r="D24" s="422"/>
      <c r="E24" s="422"/>
      <c r="F24" s="433"/>
      <c r="G24" s="433"/>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405"/>
      <c r="AN24" s="400"/>
      <c r="AO24" s="403"/>
      <c r="AP24" s="178">
        <v>2</v>
      </c>
      <c r="AQ24" s="259" t="s">
        <v>326</v>
      </c>
      <c r="AR24" s="259" t="s">
        <v>20</v>
      </c>
      <c r="AS24" s="256">
        <v>15</v>
      </c>
      <c r="AT24" s="256">
        <v>15</v>
      </c>
      <c r="AU24" s="256">
        <v>15</v>
      </c>
      <c r="AV24" s="256">
        <v>15</v>
      </c>
      <c r="AW24" s="256">
        <v>15</v>
      </c>
      <c r="AX24" s="256">
        <v>15</v>
      </c>
      <c r="AY24" s="256">
        <v>10</v>
      </c>
      <c r="AZ24" s="256">
        <v>100</v>
      </c>
      <c r="BA24" s="256">
        <v>100</v>
      </c>
      <c r="BB24" s="256">
        <f t="shared" ref="BB24:BB31" si="28">AVERAGE(AZ24:BA24)</f>
        <v>100</v>
      </c>
      <c r="BC24" s="194">
        <f t="shared" ref="BC24:BC31" si="29">AVERAGE(BB24:BB24)</f>
        <v>100</v>
      </c>
      <c r="BD24" s="264" t="s">
        <v>100</v>
      </c>
      <c r="BE24" s="264" t="s">
        <v>100</v>
      </c>
      <c r="BF24" s="264">
        <v>2</v>
      </c>
      <c r="BG24" s="264">
        <v>2</v>
      </c>
      <c r="BH24" s="195"/>
      <c r="BI24" s="195"/>
      <c r="BJ24" s="189"/>
      <c r="BK24" s="256" t="s">
        <v>384</v>
      </c>
      <c r="BL24" s="259" t="s">
        <v>432</v>
      </c>
      <c r="BM24" s="256" t="s">
        <v>366</v>
      </c>
      <c r="BN24" s="259" t="s">
        <v>434</v>
      </c>
      <c r="BO24" s="206"/>
      <c r="BP24" s="213"/>
      <c r="BQ24" s="103"/>
      <c r="BR24" s="103"/>
      <c r="BS24" s="103"/>
      <c r="BT24" s="103"/>
      <c r="BU24" s="103"/>
      <c r="BV24" s="103"/>
      <c r="BW24" s="103"/>
      <c r="BX24" s="103"/>
      <c r="BY24" s="103"/>
      <c r="BZ24" s="103"/>
      <c r="CA24" s="103"/>
      <c r="CB24" s="103"/>
      <c r="CC24" s="103"/>
      <c r="CD24" s="103"/>
      <c r="CE24" s="103"/>
      <c r="CF24" s="103"/>
      <c r="CG24" s="103"/>
      <c r="CH24" s="103"/>
    </row>
    <row r="25" spans="1:86" ht="82.5" customHeight="1" x14ac:dyDescent="0.2">
      <c r="A25" s="431"/>
      <c r="B25" s="397"/>
      <c r="C25" s="422"/>
      <c r="D25" s="422"/>
      <c r="E25" s="422"/>
      <c r="F25" s="433"/>
      <c r="G25" s="433"/>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405"/>
      <c r="AN25" s="400"/>
      <c r="AO25" s="403"/>
      <c r="AP25" s="178">
        <v>3</v>
      </c>
      <c r="AQ25" s="259" t="s">
        <v>345</v>
      </c>
      <c r="AR25" s="259" t="s">
        <v>20</v>
      </c>
      <c r="AS25" s="256">
        <v>15</v>
      </c>
      <c r="AT25" s="256">
        <v>15</v>
      </c>
      <c r="AU25" s="256">
        <v>15</v>
      </c>
      <c r="AV25" s="256">
        <v>15</v>
      </c>
      <c r="AW25" s="256">
        <v>15</v>
      </c>
      <c r="AX25" s="256">
        <v>15</v>
      </c>
      <c r="AY25" s="256">
        <v>10</v>
      </c>
      <c r="AZ25" s="256">
        <v>100</v>
      </c>
      <c r="BA25" s="256">
        <v>100</v>
      </c>
      <c r="BB25" s="256">
        <f t="shared" si="28"/>
        <v>100</v>
      </c>
      <c r="BC25" s="194">
        <f t="shared" si="29"/>
        <v>100</v>
      </c>
      <c r="BD25" s="264" t="s">
        <v>100</v>
      </c>
      <c r="BE25" s="264" t="s">
        <v>100</v>
      </c>
      <c r="BF25" s="264">
        <v>2</v>
      </c>
      <c r="BG25" s="264">
        <v>2</v>
      </c>
      <c r="BH25" s="195"/>
      <c r="BI25" s="195"/>
      <c r="BJ25" s="189"/>
      <c r="BK25" s="256" t="s">
        <v>384</v>
      </c>
      <c r="BL25" s="259" t="s">
        <v>433</v>
      </c>
      <c r="BM25" s="256" t="s">
        <v>366</v>
      </c>
      <c r="BN25" s="259" t="s">
        <v>434</v>
      </c>
      <c r="BO25" s="206"/>
      <c r="BP25" s="213"/>
      <c r="BQ25" s="103"/>
      <c r="BR25" s="103"/>
      <c r="BS25" s="103"/>
      <c r="BT25" s="103"/>
      <c r="BU25" s="103"/>
      <c r="BV25" s="103"/>
      <c r="BW25" s="103"/>
      <c r="BX25" s="103"/>
      <c r="BY25" s="103"/>
      <c r="BZ25" s="103"/>
      <c r="CA25" s="103"/>
      <c r="CB25" s="103"/>
      <c r="CC25" s="103"/>
      <c r="CD25" s="103"/>
      <c r="CE25" s="103"/>
      <c r="CF25" s="103"/>
      <c r="CG25" s="103"/>
      <c r="CH25" s="103"/>
    </row>
    <row r="26" spans="1:86" ht="88.5" customHeight="1" x14ac:dyDescent="0.2">
      <c r="A26" s="431"/>
      <c r="B26" s="397"/>
      <c r="C26" s="422"/>
      <c r="D26" s="422"/>
      <c r="E26" s="422"/>
      <c r="F26" s="433"/>
      <c r="G26" s="433"/>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405"/>
      <c r="AN26" s="400"/>
      <c r="AO26" s="403"/>
      <c r="AP26" s="178">
        <v>4</v>
      </c>
      <c r="AQ26" s="259" t="s">
        <v>327</v>
      </c>
      <c r="AR26" s="259" t="s">
        <v>20</v>
      </c>
      <c r="AS26" s="256">
        <v>15</v>
      </c>
      <c r="AT26" s="256">
        <v>15</v>
      </c>
      <c r="AU26" s="256">
        <v>15</v>
      </c>
      <c r="AV26" s="256">
        <v>15</v>
      </c>
      <c r="AW26" s="256">
        <v>15</v>
      </c>
      <c r="AX26" s="256">
        <v>15</v>
      </c>
      <c r="AY26" s="256">
        <v>10</v>
      </c>
      <c r="AZ26" s="256">
        <v>100</v>
      </c>
      <c r="BA26" s="256">
        <v>100</v>
      </c>
      <c r="BB26" s="256">
        <f t="shared" si="28"/>
        <v>100</v>
      </c>
      <c r="BC26" s="194">
        <f t="shared" si="29"/>
        <v>100</v>
      </c>
      <c r="BD26" s="264" t="s">
        <v>100</v>
      </c>
      <c r="BE26" s="264" t="s">
        <v>100</v>
      </c>
      <c r="BF26" s="264">
        <v>2</v>
      </c>
      <c r="BG26" s="264">
        <v>2</v>
      </c>
      <c r="BH26" s="195"/>
      <c r="BI26" s="195"/>
      <c r="BJ26" s="189"/>
      <c r="BK26" s="256" t="s">
        <v>384</v>
      </c>
      <c r="BL26" s="259" t="s">
        <v>385</v>
      </c>
      <c r="BM26" s="256" t="s">
        <v>366</v>
      </c>
      <c r="BN26" s="259" t="s">
        <v>386</v>
      </c>
      <c r="BO26" s="206"/>
      <c r="BP26" s="213"/>
      <c r="BQ26" s="103"/>
      <c r="BR26" s="103"/>
      <c r="BS26" s="103"/>
      <c r="BT26" s="103"/>
      <c r="BU26" s="103"/>
      <c r="BV26" s="103"/>
      <c r="BW26" s="103"/>
      <c r="BX26" s="103"/>
      <c r="BY26" s="103"/>
      <c r="BZ26" s="103"/>
      <c r="CA26" s="103"/>
      <c r="CB26" s="103"/>
      <c r="CC26" s="103"/>
      <c r="CD26" s="103"/>
      <c r="CE26" s="103"/>
      <c r="CF26" s="103"/>
      <c r="CG26" s="103"/>
      <c r="CH26" s="103"/>
    </row>
    <row r="27" spans="1:86" ht="88.5" customHeight="1" x14ac:dyDescent="0.2">
      <c r="A27" s="431"/>
      <c r="B27" s="397"/>
      <c r="C27" s="422"/>
      <c r="D27" s="422"/>
      <c r="E27" s="422"/>
      <c r="F27" s="433"/>
      <c r="G27" s="433"/>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405"/>
      <c r="AN27" s="400"/>
      <c r="AO27" s="403"/>
      <c r="AP27" s="178">
        <v>5</v>
      </c>
      <c r="AQ27" s="259" t="s">
        <v>328</v>
      </c>
      <c r="AR27" s="259" t="s">
        <v>20</v>
      </c>
      <c r="AS27" s="256">
        <v>15</v>
      </c>
      <c r="AT27" s="256">
        <v>15</v>
      </c>
      <c r="AU27" s="256">
        <v>15</v>
      </c>
      <c r="AV27" s="256">
        <v>15</v>
      </c>
      <c r="AW27" s="256">
        <v>15</v>
      </c>
      <c r="AX27" s="256">
        <v>15</v>
      </c>
      <c r="AY27" s="256">
        <v>10</v>
      </c>
      <c r="AZ27" s="256">
        <v>100</v>
      </c>
      <c r="BA27" s="256">
        <v>100</v>
      </c>
      <c r="BB27" s="256">
        <f t="shared" si="28"/>
        <v>100</v>
      </c>
      <c r="BC27" s="194">
        <f t="shared" si="29"/>
        <v>100</v>
      </c>
      <c r="BD27" s="264" t="s">
        <v>100</v>
      </c>
      <c r="BE27" s="264" t="s">
        <v>100</v>
      </c>
      <c r="BF27" s="264">
        <v>2</v>
      </c>
      <c r="BG27" s="264">
        <v>2</v>
      </c>
      <c r="BH27" s="195"/>
      <c r="BI27" s="195"/>
      <c r="BJ27" s="189"/>
      <c r="BK27" s="256" t="s">
        <v>384</v>
      </c>
      <c r="BL27" s="259" t="s">
        <v>435</v>
      </c>
      <c r="BM27" s="256" t="s">
        <v>366</v>
      </c>
      <c r="BN27" s="259" t="s">
        <v>436</v>
      </c>
      <c r="BO27" s="206"/>
      <c r="BP27" s="213"/>
      <c r="BQ27" s="219"/>
      <c r="BR27" s="219"/>
      <c r="BS27" s="219"/>
      <c r="BT27" s="219"/>
      <c r="BU27" s="219"/>
      <c r="BV27" s="219"/>
      <c r="BW27" s="219"/>
      <c r="BX27" s="219"/>
      <c r="BY27" s="219"/>
      <c r="BZ27" s="219"/>
      <c r="CA27" s="219"/>
      <c r="CB27" s="219"/>
      <c r="CC27" s="219"/>
      <c r="CD27" s="219"/>
      <c r="CE27" s="219"/>
      <c r="CF27" s="219"/>
      <c r="CG27" s="219"/>
      <c r="CH27" s="219"/>
    </row>
    <row r="28" spans="1:86" ht="105.75" customHeight="1" thickBot="1" x14ac:dyDescent="0.25">
      <c r="A28" s="429"/>
      <c r="B28" s="407"/>
      <c r="C28" s="430"/>
      <c r="D28" s="430"/>
      <c r="E28" s="430"/>
      <c r="F28" s="434"/>
      <c r="G28" s="434"/>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408"/>
      <c r="AN28" s="409"/>
      <c r="AO28" s="410"/>
      <c r="AP28" s="175">
        <v>6</v>
      </c>
      <c r="AQ28" s="260" t="s">
        <v>265</v>
      </c>
      <c r="AR28" s="260" t="s">
        <v>20</v>
      </c>
      <c r="AS28" s="257">
        <v>15</v>
      </c>
      <c r="AT28" s="257">
        <v>15</v>
      </c>
      <c r="AU28" s="257">
        <v>15</v>
      </c>
      <c r="AV28" s="257">
        <v>15</v>
      </c>
      <c r="AW28" s="257">
        <v>15</v>
      </c>
      <c r="AX28" s="257">
        <v>15</v>
      </c>
      <c r="AY28" s="257">
        <v>10</v>
      </c>
      <c r="AZ28" s="257">
        <f t="shared" ref="AZ28:AZ31" si="30">SUM(AS28:AY28)</f>
        <v>100</v>
      </c>
      <c r="BA28" s="257">
        <v>100</v>
      </c>
      <c r="BB28" s="257">
        <f t="shared" si="28"/>
        <v>100</v>
      </c>
      <c r="BC28" s="192">
        <f t="shared" si="29"/>
        <v>100</v>
      </c>
      <c r="BD28" s="265" t="s">
        <v>100</v>
      </c>
      <c r="BE28" s="265" t="s">
        <v>100</v>
      </c>
      <c r="BF28" s="265">
        <v>2</v>
      </c>
      <c r="BG28" s="265">
        <v>2</v>
      </c>
      <c r="BH28" s="193"/>
      <c r="BI28" s="193"/>
      <c r="BJ28" s="176"/>
      <c r="BK28" s="257" t="s">
        <v>384</v>
      </c>
      <c r="BL28" s="260" t="s">
        <v>437</v>
      </c>
      <c r="BM28" s="257" t="s">
        <v>366</v>
      </c>
      <c r="BN28" s="260" t="s">
        <v>434</v>
      </c>
      <c r="BO28" s="212"/>
      <c r="BP28" s="213"/>
      <c r="BQ28" s="103"/>
      <c r="BR28" s="103"/>
      <c r="BS28" s="103"/>
      <c r="BT28" s="103"/>
      <c r="BU28" s="103"/>
      <c r="BV28" s="103"/>
      <c r="BW28" s="103"/>
      <c r="BX28" s="103"/>
      <c r="BY28" s="103"/>
      <c r="BZ28" s="103"/>
      <c r="CA28" s="103"/>
      <c r="CB28" s="103"/>
      <c r="CC28" s="103"/>
      <c r="CD28" s="103"/>
      <c r="CE28" s="103"/>
      <c r="CF28" s="103"/>
      <c r="CG28" s="103"/>
      <c r="CH28" s="103"/>
    </row>
    <row r="29" spans="1:86" ht="96" customHeight="1" x14ac:dyDescent="0.2">
      <c r="A29" s="428" t="s">
        <v>240</v>
      </c>
      <c r="B29" s="396" t="s">
        <v>107</v>
      </c>
      <c r="C29" s="421" t="s">
        <v>280</v>
      </c>
      <c r="D29" s="421">
        <v>8</v>
      </c>
      <c r="E29" s="421" t="s">
        <v>357</v>
      </c>
      <c r="F29" s="427" t="s">
        <v>317</v>
      </c>
      <c r="G29" s="427" t="s">
        <v>301</v>
      </c>
      <c r="H29" s="396">
        <v>4</v>
      </c>
      <c r="I29" s="396">
        <v>5</v>
      </c>
      <c r="J29" s="396">
        <v>4</v>
      </c>
      <c r="K29" s="396">
        <v>2</v>
      </c>
      <c r="L29" s="396">
        <v>3</v>
      </c>
      <c r="M29" s="396">
        <v>3</v>
      </c>
      <c r="N29" s="396">
        <v>4</v>
      </c>
      <c r="O29" s="396">
        <v>4</v>
      </c>
      <c r="P29" s="396">
        <v>5</v>
      </c>
      <c r="Q29" s="396">
        <v>2</v>
      </c>
      <c r="R29" s="396">
        <f t="shared" si="7"/>
        <v>36</v>
      </c>
      <c r="S29" s="396">
        <f t="shared" si="19"/>
        <v>3.6</v>
      </c>
      <c r="T29" s="396" t="s">
        <v>34</v>
      </c>
      <c r="U29" s="396" t="s">
        <v>34</v>
      </c>
      <c r="V29" s="396" t="s">
        <v>34</v>
      </c>
      <c r="W29" s="396" t="s">
        <v>34</v>
      </c>
      <c r="X29" s="396" t="s">
        <v>34</v>
      </c>
      <c r="Y29" s="396" t="s">
        <v>34</v>
      </c>
      <c r="Z29" s="396" t="s">
        <v>34</v>
      </c>
      <c r="AA29" s="396" t="s">
        <v>34</v>
      </c>
      <c r="AB29" s="396" t="s">
        <v>34</v>
      </c>
      <c r="AC29" s="396" t="s">
        <v>34</v>
      </c>
      <c r="AD29" s="396" t="s">
        <v>34</v>
      </c>
      <c r="AE29" s="396" t="s">
        <v>34</v>
      </c>
      <c r="AF29" s="396" t="s">
        <v>34</v>
      </c>
      <c r="AG29" s="396" t="s">
        <v>34</v>
      </c>
      <c r="AH29" s="396" t="s">
        <v>34</v>
      </c>
      <c r="AI29" s="396" t="s">
        <v>35</v>
      </c>
      <c r="AJ29" s="396" t="s">
        <v>34</v>
      </c>
      <c r="AK29" s="396" t="s">
        <v>34</v>
      </c>
      <c r="AL29" s="396">
        <f t="shared" si="26"/>
        <v>17</v>
      </c>
      <c r="AM29" s="404">
        <f t="shared" si="27"/>
        <v>4</v>
      </c>
      <c r="AN29" s="399">
        <v>5</v>
      </c>
      <c r="AO29" s="402" t="str">
        <f t="shared" si="10"/>
        <v>CATASTRÓFICO</v>
      </c>
      <c r="AP29" s="203">
        <v>1</v>
      </c>
      <c r="AQ29" s="258" t="s">
        <v>346</v>
      </c>
      <c r="AR29" s="258" t="s">
        <v>20</v>
      </c>
      <c r="AS29" s="255">
        <v>15</v>
      </c>
      <c r="AT29" s="255">
        <v>15</v>
      </c>
      <c r="AU29" s="255">
        <v>15</v>
      </c>
      <c r="AV29" s="255">
        <v>15</v>
      </c>
      <c r="AW29" s="255">
        <v>15</v>
      </c>
      <c r="AX29" s="255">
        <v>15</v>
      </c>
      <c r="AY29" s="255">
        <v>10</v>
      </c>
      <c r="AZ29" s="255">
        <f t="shared" si="30"/>
        <v>100</v>
      </c>
      <c r="BA29" s="255">
        <v>100</v>
      </c>
      <c r="BB29" s="255">
        <f t="shared" si="28"/>
        <v>100</v>
      </c>
      <c r="BC29" s="210">
        <f t="shared" si="29"/>
        <v>100</v>
      </c>
      <c r="BD29" s="263" t="s">
        <v>100</v>
      </c>
      <c r="BE29" s="263" t="s">
        <v>100</v>
      </c>
      <c r="BF29" s="263">
        <v>2</v>
      </c>
      <c r="BG29" s="263">
        <v>2</v>
      </c>
      <c r="BH29" s="214"/>
      <c r="BI29" s="214"/>
      <c r="BJ29" s="216"/>
      <c r="BK29" s="258" t="s">
        <v>398</v>
      </c>
      <c r="BL29" s="254" t="s">
        <v>375</v>
      </c>
      <c r="BM29" s="256" t="s">
        <v>366</v>
      </c>
      <c r="BN29" s="256" t="s">
        <v>381</v>
      </c>
      <c r="BO29" s="220"/>
      <c r="BP29" s="213"/>
      <c r="BQ29" s="103" t="s">
        <v>107</v>
      </c>
      <c r="BR29" s="103"/>
      <c r="BS29" s="103"/>
      <c r="BT29" s="103"/>
      <c r="BU29" s="103"/>
      <c r="BV29" s="103"/>
      <c r="BW29" s="103"/>
      <c r="BX29" s="103"/>
      <c r="BY29" s="103"/>
      <c r="BZ29" s="103"/>
      <c r="CA29" s="103"/>
      <c r="CB29" s="103"/>
      <c r="CC29" s="103"/>
      <c r="CD29" s="103"/>
      <c r="CE29" s="103"/>
      <c r="CF29" s="103"/>
      <c r="CG29" s="103"/>
      <c r="CH29" s="103"/>
    </row>
    <row r="30" spans="1:86" ht="72" customHeight="1" x14ac:dyDescent="0.2">
      <c r="A30" s="431"/>
      <c r="B30" s="397"/>
      <c r="C30" s="422"/>
      <c r="D30" s="422"/>
      <c r="E30" s="422"/>
      <c r="F30" s="433"/>
      <c r="G30" s="433"/>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405"/>
      <c r="AN30" s="400"/>
      <c r="AO30" s="403"/>
      <c r="AP30" s="178">
        <v>2</v>
      </c>
      <c r="AQ30" s="259" t="s">
        <v>329</v>
      </c>
      <c r="AR30" s="259" t="s">
        <v>20</v>
      </c>
      <c r="AS30" s="256">
        <v>15</v>
      </c>
      <c r="AT30" s="256">
        <v>15</v>
      </c>
      <c r="AU30" s="256">
        <v>15</v>
      </c>
      <c r="AV30" s="256">
        <v>15</v>
      </c>
      <c r="AW30" s="256">
        <v>15</v>
      </c>
      <c r="AX30" s="256">
        <v>15</v>
      </c>
      <c r="AY30" s="256">
        <v>10</v>
      </c>
      <c r="AZ30" s="256">
        <f t="shared" si="30"/>
        <v>100</v>
      </c>
      <c r="BA30" s="256">
        <v>100</v>
      </c>
      <c r="BB30" s="256">
        <f t="shared" si="28"/>
        <v>100</v>
      </c>
      <c r="BC30" s="194">
        <f t="shared" si="29"/>
        <v>100</v>
      </c>
      <c r="BD30" s="264" t="s">
        <v>100</v>
      </c>
      <c r="BE30" s="264" t="s">
        <v>100</v>
      </c>
      <c r="BF30" s="264">
        <v>2</v>
      </c>
      <c r="BG30" s="264">
        <v>2</v>
      </c>
      <c r="BH30" s="195"/>
      <c r="BI30" s="195"/>
      <c r="BJ30" s="189"/>
      <c r="BK30" s="259" t="s">
        <v>398</v>
      </c>
      <c r="BL30" s="254" t="s">
        <v>375</v>
      </c>
      <c r="BM30" s="256" t="s">
        <v>366</v>
      </c>
      <c r="BN30" s="256" t="s">
        <v>381</v>
      </c>
      <c r="BO30" s="221"/>
      <c r="BP30" s="213"/>
      <c r="BQ30" s="103"/>
      <c r="BR30" s="103"/>
      <c r="BS30" s="103"/>
      <c r="BT30" s="103"/>
      <c r="BU30" s="103"/>
      <c r="BV30" s="103"/>
      <c r="BW30" s="103"/>
      <c r="BX30" s="103"/>
      <c r="BY30" s="103"/>
      <c r="BZ30" s="103"/>
      <c r="CA30" s="103"/>
      <c r="CB30" s="103"/>
      <c r="CC30" s="103"/>
      <c r="CD30" s="103"/>
      <c r="CE30" s="103"/>
      <c r="CF30" s="103"/>
      <c r="CG30" s="103"/>
      <c r="CH30" s="103"/>
    </row>
    <row r="31" spans="1:86" ht="96" customHeight="1" x14ac:dyDescent="0.2">
      <c r="A31" s="431"/>
      <c r="B31" s="397"/>
      <c r="C31" s="422"/>
      <c r="D31" s="422"/>
      <c r="E31" s="422"/>
      <c r="F31" s="433"/>
      <c r="G31" s="433"/>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405"/>
      <c r="AN31" s="400"/>
      <c r="AO31" s="403"/>
      <c r="AP31" s="178">
        <v>3</v>
      </c>
      <c r="AQ31" s="259" t="s">
        <v>330</v>
      </c>
      <c r="AR31" s="259" t="s">
        <v>20</v>
      </c>
      <c r="AS31" s="256">
        <v>15</v>
      </c>
      <c r="AT31" s="256">
        <v>15</v>
      </c>
      <c r="AU31" s="256">
        <v>15</v>
      </c>
      <c r="AV31" s="256">
        <v>15</v>
      </c>
      <c r="AW31" s="256">
        <v>15</v>
      </c>
      <c r="AX31" s="256">
        <v>15</v>
      </c>
      <c r="AY31" s="256">
        <v>10</v>
      </c>
      <c r="AZ31" s="256">
        <f t="shared" si="30"/>
        <v>100</v>
      </c>
      <c r="BA31" s="256">
        <v>100</v>
      </c>
      <c r="BB31" s="256">
        <f t="shared" si="28"/>
        <v>100</v>
      </c>
      <c r="BC31" s="194">
        <f t="shared" si="29"/>
        <v>100</v>
      </c>
      <c r="BD31" s="264" t="s">
        <v>100</v>
      </c>
      <c r="BE31" s="264" t="s">
        <v>100</v>
      </c>
      <c r="BF31" s="264">
        <v>2</v>
      </c>
      <c r="BG31" s="264">
        <v>2</v>
      </c>
      <c r="BH31" s="195"/>
      <c r="BI31" s="195"/>
      <c r="BJ31" s="189"/>
      <c r="BK31" s="259" t="s">
        <v>398</v>
      </c>
      <c r="BL31" s="254" t="s">
        <v>375</v>
      </c>
      <c r="BM31" s="256" t="s">
        <v>366</v>
      </c>
      <c r="BN31" s="256" t="s">
        <v>381</v>
      </c>
      <c r="BO31" s="221"/>
      <c r="BP31" s="213"/>
      <c r="BQ31" s="218"/>
      <c r="BR31" s="218"/>
      <c r="BS31" s="218"/>
      <c r="BT31" s="218"/>
      <c r="BU31" s="218"/>
      <c r="BV31" s="218"/>
      <c r="BW31" s="218"/>
      <c r="BX31" s="218"/>
      <c r="BY31" s="218"/>
      <c r="BZ31" s="218"/>
      <c r="CA31" s="218"/>
      <c r="CB31" s="218"/>
      <c r="CC31" s="218"/>
      <c r="CD31" s="218"/>
      <c r="CE31" s="218"/>
      <c r="CF31" s="218"/>
      <c r="CG31" s="218"/>
      <c r="CH31" s="218"/>
    </row>
    <row r="32" spans="1:86" ht="86.25" customHeight="1" thickBot="1" x14ac:dyDescent="0.25">
      <c r="A32" s="429"/>
      <c r="B32" s="407"/>
      <c r="C32" s="430"/>
      <c r="D32" s="430"/>
      <c r="E32" s="430"/>
      <c r="F32" s="434"/>
      <c r="G32" s="434"/>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8"/>
      <c r="AN32" s="409"/>
      <c r="AO32" s="410"/>
      <c r="AP32" s="175">
        <v>4</v>
      </c>
      <c r="AQ32" s="260" t="s">
        <v>266</v>
      </c>
      <c r="AR32" s="260" t="s">
        <v>20</v>
      </c>
      <c r="AS32" s="257">
        <v>15</v>
      </c>
      <c r="AT32" s="257">
        <v>15</v>
      </c>
      <c r="AU32" s="257">
        <v>15</v>
      </c>
      <c r="AV32" s="257">
        <v>15</v>
      </c>
      <c r="AW32" s="257">
        <v>15</v>
      </c>
      <c r="AX32" s="257">
        <v>15</v>
      </c>
      <c r="AY32" s="257">
        <v>10</v>
      </c>
      <c r="AZ32" s="257">
        <f t="shared" si="1"/>
        <v>100</v>
      </c>
      <c r="BA32" s="257">
        <v>100</v>
      </c>
      <c r="BB32" s="257">
        <f t="shared" si="2"/>
        <v>100</v>
      </c>
      <c r="BC32" s="192">
        <f t="shared" si="25"/>
        <v>100</v>
      </c>
      <c r="BD32" s="265" t="s">
        <v>100</v>
      </c>
      <c r="BE32" s="265" t="s">
        <v>100</v>
      </c>
      <c r="BF32" s="265">
        <v>2</v>
      </c>
      <c r="BG32" s="265">
        <v>2</v>
      </c>
      <c r="BH32" s="193"/>
      <c r="BI32" s="193"/>
      <c r="BJ32" s="176"/>
      <c r="BK32" s="260" t="s">
        <v>398</v>
      </c>
      <c r="BL32" s="254" t="s">
        <v>375</v>
      </c>
      <c r="BM32" s="256" t="s">
        <v>366</v>
      </c>
      <c r="BN32" s="256" t="s">
        <v>381</v>
      </c>
      <c r="BO32" s="212"/>
      <c r="BP32" s="213"/>
      <c r="BQ32" s="103"/>
      <c r="BR32" s="103"/>
      <c r="BS32" s="103"/>
      <c r="BT32" s="103"/>
      <c r="BU32" s="103"/>
      <c r="BV32" s="103"/>
      <c r="BW32" s="103"/>
      <c r="BX32" s="103"/>
      <c r="BY32" s="103"/>
      <c r="BZ32" s="103"/>
      <c r="CA32" s="103"/>
      <c r="CB32" s="103"/>
      <c r="CC32" s="103"/>
      <c r="CD32" s="103"/>
      <c r="CE32" s="103"/>
      <c r="CF32" s="103"/>
      <c r="CG32" s="103"/>
      <c r="CH32" s="103"/>
    </row>
    <row r="33" spans="1:86" ht="153.75" thickBot="1" x14ac:dyDescent="0.25">
      <c r="A33" s="546" t="s">
        <v>235</v>
      </c>
      <c r="B33" s="551" t="s">
        <v>107</v>
      </c>
      <c r="C33" s="548" t="s">
        <v>281</v>
      </c>
      <c r="D33" s="548">
        <v>9</v>
      </c>
      <c r="E33" s="548" t="s">
        <v>334</v>
      </c>
      <c r="F33" s="550" t="s">
        <v>318</v>
      </c>
      <c r="G33" s="569" t="s">
        <v>319</v>
      </c>
      <c r="H33" s="551">
        <v>3</v>
      </c>
      <c r="I33" s="551">
        <v>3</v>
      </c>
      <c r="J33" s="551">
        <v>3</v>
      </c>
      <c r="K33" s="551">
        <v>3</v>
      </c>
      <c r="L33" s="551">
        <v>2</v>
      </c>
      <c r="M33" s="551">
        <v>3</v>
      </c>
      <c r="N33" s="551">
        <v>4</v>
      </c>
      <c r="O33" s="551">
        <v>3</v>
      </c>
      <c r="P33" s="551">
        <v>3</v>
      </c>
      <c r="Q33" s="551">
        <v>3</v>
      </c>
      <c r="R33" s="551">
        <f t="shared" si="7"/>
        <v>30</v>
      </c>
      <c r="S33" s="551">
        <f t="shared" si="19"/>
        <v>3</v>
      </c>
      <c r="T33" s="551" t="s">
        <v>34</v>
      </c>
      <c r="U33" s="551" t="s">
        <v>34</v>
      </c>
      <c r="V33" s="551" t="s">
        <v>34</v>
      </c>
      <c r="W33" s="551" t="s">
        <v>34</v>
      </c>
      <c r="X33" s="551" t="s">
        <v>34</v>
      </c>
      <c r="Y33" s="551" t="s">
        <v>34</v>
      </c>
      <c r="Z33" s="551" t="s">
        <v>34</v>
      </c>
      <c r="AA33" s="551" t="s">
        <v>34</v>
      </c>
      <c r="AB33" s="551" t="s">
        <v>34</v>
      </c>
      <c r="AC33" s="551" t="s">
        <v>34</v>
      </c>
      <c r="AD33" s="551" t="s">
        <v>34</v>
      </c>
      <c r="AE33" s="551" t="s">
        <v>34</v>
      </c>
      <c r="AF33" s="551" t="s">
        <v>34</v>
      </c>
      <c r="AG33" s="551" t="s">
        <v>34</v>
      </c>
      <c r="AH33" s="551" t="s">
        <v>34</v>
      </c>
      <c r="AI33" s="551" t="s">
        <v>35</v>
      </c>
      <c r="AJ33" s="551" t="s">
        <v>34</v>
      </c>
      <c r="AK33" s="551" t="s">
        <v>34</v>
      </c>
      <c r="AL33" s="551">
        <f t="shared" si="26"/>
        <v>17</v>
      </c>
      <c r="AM33" s="554">
        <f t="shared" ref="AM33:AM35" si="31">IFERROR(ROUND(AVERAGE(H33:Q33),0),"")</f>
        <v>3</v>
      </c>
      <c r="AN33" s="555">
        <v>5</v>
      </c>
      <c r="AO33" s="570" t="str">
        <f t="shared" si="10"/>
        <v>CATASTRÓFICO</v>
      </c>
      <c r="AP33" s="557">
        <v>1</v>
      </c>
      <c r="AQ33" s="548" t="s">
        <v>273</v>
      </c>
      <c r="AR33" s="548" t="s">
        <v>20</v>
      </c>
      <c r="AS33" s="551">
        <v>15</v>
      </c>
      <c r="AT33" s="551">
        <v>15</v>
      </c>
      <c r="AU33" s="551">
        <v>15</v>
      </c>
      <c r="AV33" s="551">
        <v>15</v>
      </c>
      <c r="AW33" s="551">
        <v>15</v>
      </c>
      <c r="AX33" s="551">
        <v>15</v>
      </c>
      <c r="AY33" s="551">
        <v>10</v>
      </c>
      <c r="AZ33" s="551">
        <f t="shared" si="1"/>
        <v>100</v>
      </c>
      <c r="BA33" s="551">
        <v>100</v>
      </c>
      <c r="BB33" s="551">
        <f t="shared" si="2"/>
        <v>100</v>
      </c>
      <c r="BC33" s="558">
        <f t="shared" si="25"/>
        <v>100</v>
      </c>
      <c r="BD33" s="559" t="s">
        <v>100</v>
      </c>
      <c r="BE33" s="559" t="s">
        <v>100</v>
      </c>
      <c r="BF33" s="559">
        <v>2</v>
      </c>
      <c r="BG33" s="559">
        <v>2</v>
      </c>
      <c r="BH33" s="571"/>
      <c r="BI33" s="571"/>
      <c r="BJ33" s="572"/>
      <c r="BK33" s="548" t="s">
        <v>399</v>
      </c>
      <c r="BL33" s="548" t="s">
        <v>402</v>
      </c>
      <c r="BM33" s="551" t="s">
        <v>366</v>
      </c>
      <c r="BN33" s="548" t="s">
        <v>403</v>
      </c>
      <c r="BO33" s="562"/>
      <c r="BP33" s="213"/>
      <c r="BQ33" s="103"/>
      <c r="BR33" s="103"/>
      <c r="BS33" s="103"/>
      <c r="BT33" s="103"/>
      <c r="BU33" s="103"/>
      <c r="BV33" s="103"/>
      <c r="BW33" s="103"/>
      <c r="BX33" s="103"/>
      <c r="BY33" s="103"/>
      <c r="BZ33" s="103"/>
      <c r="CA33" s="103"/>
      <c r="CB33" s="103"/>
      <c r="CC33" s="103"/>
      <c r="CD33" s="103"/>
      <c r="CE33" s="103"/>
      <c r="CF33" s="103"/>
      <c r="CG33" s="103"/>
      <c r="CH33" s="103"/>
    </row>
    <row r="34" spans="1:86" ht="298.5" customHeight="1" thickBot="1" x14ac:dyDescent="0.25">
      <c r="A34" s="233" t="s">
        <v>241</v>
      </c>
      <c r="B34" s="236" t="s">
        <v>107</v>
      </c>
      <c r="C34" s="234" t="s">
        <v>282</v>
      </c>
      <c r="D34" s="236">
        <v>10</v>
      </c>
      <c r="E34" s="235" t="s">
        <v>350</v>
      </c>
      <c r="F34" s="574" t="s">
        <v>302</v>
      </c>
      <c r="G34" s="575" t="s">
        <v>320</v>
      </c>
      <c r="H34" s="236">
        <v>4</v>
      </c>
      <c r="I34" s="236">
        <v>4</v>
      </c>
      <c r="J34" s="236">
        <v>5</v>
      </c>
      <c r="K34" s="236">
        <v>5</v>
      </c>
      <c r="L34" s="236">
        <v>5</v>
      </c>
      <c r="M34" s="236">
        <v>5</v>
      </c>
      <c r="N34" s="236">
        <v>4</v>
      </c>
      <c r="O34" s="236">
        <v>5</v>
      </c>
      <c r="P34" s="236">
        <v>5</v>
      </c>
      <c r="Q34" s="236">
        <v>5</v>
      </c>
      <c r="R34" s="236">
        <f t="shared" si="7"/>
        <v>47</v>
      </c>
      <c r="S34" s="236">
        <f t="shared" si="19"/>
        <v>4.7</v>
      </c>
      <c r="T34" s="236" t="s">
        <v>34</v>
      </c>
      <c r="U34" s="236" t="s">
        <v>34</v>
      </c>
      <c r="V34" s="236" t="s">
        <v>34</v>
      </c>
      <c r="W34" s="236" t="s">
        <v>34</v>
      </c>
      <c r="X34" s="236" t="s">
        <v>34</v>
      </c>
      <c r="Y34" s="236" t="s">
        <v>34</v>
      </c>
      <c r="Z34" s="236" t="s">
        <v>34</v>
      </c>
      <c r="AA34" s="236" t="s">
        <v>34</v>
      </c>
      <c r="AB34" s="236" t="s">
        <v>34</v>
      </c>
      <c r="AC34" s="236" t="s">
        <v>34</v>
      </c>
      <c r="AD34" s="236" t="s">
        <v>34</v>
      </c>
      <c r="AE34" s="236" t="s">
        <v>34</v>
      </c>
      <c r="AF34" s="236" t="s">
        <v>34</v>
      </c>
      <c r="AG34" s="236" t="s">
        <v>34</v>
      </c>
      <c r="AH34" s="236" t="s">
        <v>34</v>
      </c>
      <c r="AI34" s="236" t="s">
        <v>35</v>
      </c>
      <c r="AJ34" s="236" t="s">
        <v>34</v>
      </c>
      <c r="AK34" s="236" t="s">
        <v>34</v>
      </c>
      <c r="AL34" s="236">
        <f t="shared" si="26"/>
        <v>17</v>
      </c>
      <c r="AM34" s="238">
        <f t="shared" si="31"/>
        <v>5</v>
      </c>
      <c r="AN34" s="239">
        <v>5</v>
      </c>
      <c r="AO34" s="237" t="str">
        <f t="shared" si="10"/>
        <v>CATASTRÓFICO</v>
      </c>
      <c r="AP34" s="240">
        <v>1</v>
      </c>
      <c r="AQ34" s="576" t="s">
        <v>272</v>
      </c>
      <c r="AR34" s="234" t="s">
        <v>20</v>
      </c>
      <c r="AS34" s="236">
        <v>15</v>
      </c>
      <c r="AT34" s="236">
        <v>15</v>
      </c>
      <c r="AU34" s="236">
        <v>15</v>
      </c>
      <c r="AV34" s="236">
        <v>15</v>
      </c>
      <c r="AW34" s="236">
        <v>15</v>
      </c>
      <c r="AX34" s="236">
        <v>15</v>
      </c>
      <c r="AY34" s="236">
        <v>10</v>
      </c>
      <c r="AZ34" s="236">
        <f t="shared" si="1"/>
        <v>100</v>
      </c>
      <c r="BA34" s="236">
        <v>100</v>
      </c>
      <c r="BB34" s="236">
        <f t="shared" si="2"/>
        <v>100</v>
      </c>
      <c r="BC34" s="241">
        <f t="shared" si="25"/>
        <v>100</v>
      </c>
      <c r="BD34" s="242" t="s">
        <v>100</v>
      </c>
      <c r="BE34" s="242" t="s">
        <v>100</v>
      </c>
      <c r="BF34" s="242">
        <v>2</v>
      </c>
      <c r="BG34" s="242">
        <v>2</v>
      </c>
      <c r="BH34" s="244"/>
      <c r="BI34" s="244"/>
      <c r="BJ34" s="245"/>
      <c r="BK34" s="234" t="s">
        <v>387</v>
      </c>
      <c r="BL34" s="234" t="s">
        <v>369</v>
      </c>
      <c r="BM34" s="236" t="s">
        <v>366</v>
      </c>
      <c r="BN34" s="234" t="s">
        <v>388</v>
      </c>
      <c r="BO34" s="243"/>
      <c r="BP34" s="213"/>
      <c r="BQ34" s="103"/>
      <c r="BR34" s="103"/>
      <c r="BS34" s="103"/>
      <c r="BT34" s="103"/>
      <c r="BU34" s="103"/>
      <c r="BV34" s="103"/>
      <c r="BW34" s="103"/>
      <c r="BX34" s="103"/>
      <c r="BY34" s="103"/>
      <c r="BZ34" s="103"/>
      <c r="CA34" s="103"/>
      <c r="CB34" s="103"/>
      <c r="CC34" s="103"/>
      <c r="CD34" s="103"/>
      <c r="CE34" s="103"/>
      <c r="CF34" s="103"/>
      <c r="CG34" s="103"/>
      <c r="CH34" s="103"/>
    </row>
    <row r="35" spans="1:86" ht="123" customHeight="1" x14ac:dyDescent="0.2">
      <c r="A35" s="534" t="s">
        <v>235</v>
      </c>
      <c r="B35" s="535" t="s">
        <v>107</v>
      </c>
      <c r="C35" s="535" t="s">
        <v>283</v>
      </c>
      <c r="D35" s="536">
        <v>11</v>
      </c>
      <c r="E35" s="536" t="s">
        <v>347</v>
      </c>
      <c r="F35" s="563" t="s">
        <v>321</v>
      </c>
      <c r="G35" s="573" t="s">
        <v>322</v>
      </c>
      <c r="H35" s="535">
        <v>5</v>
      </c>
      <c r="I35" s="535">
        <v>5</v>
      </c>
      <c r="J35" s="535">
        <v>5</v>
      </c>
      <c r="K35" s="535">
        <v>5</v>
      </c>
      <c r="L35" s="535">
        <v>5</v>
      </c>
      <c r="M35" s="535">
        <v>5</v>
      </c>
      <c r="N35" s="535">
        <v>5</v>
      </c>
      <c r="O35" s="535">
        <v>5</v>
      </c>
      <c r="P35" s="535">
        <v>5</v>
      </c>
      <c r="Q35" s="535">
        <v>5</v>
      </c>
      <c r="R35" s="535">
        <f t="shared" si="7"/>
        <v>50</v>
      </c>
      <c r="S35" s="535">
        <f t="shared" si="19"/>
        <v>5</v>
      </c>
      <c r="T35" s="535" t="s">
        <v>34</v>
      </c>
      <c r="U35" s="535" t="s">
        <v>34</v>
      </c>
      <c r="V35" s="535" t="s">
        <v>34</v>
      </c>
      <c r="W35" s="535" t="s">
        <v>34</v>
      </c>
      <c r="X35" s="535" t="s">
        <v>34</v>
      </c>
      <c r="Y35" s="535" t="s">
        <v>34</v>
      </c>
      <c r="Z35" s="535" t="s">
        <v>34</v>
      </c>
      <c r="AA35" s="535" t="s">
        <v>34</v>
      </c>
      <c r="AB35" s="535" t="s">
        <v>34</v>
      </c>
      <c r="AC35" s="535" t="s">
        <v>34</v>
      </c>
      <c r="AD35" s="535" t="s">
        <v>34</v>
      </c>
      <c r="AE35" s="535" t="s">
        <v>34</v>
      </c>
      <c r="AF35" s="535" t="s">
        <v>34</v>
      </c>
      <c r="AG35" s="535" t="s">
        <v>34</v>
      </c>
      <c r="AH35" s="535" t="s">
        <v>34</v>
      </c>
      <c r="AI35" s="535" t="s">
        <v>35</v>
      </c>
      <c r="AJ35" s="535" t="s">
        <v>34</v>
      </c>
      <c r="AK35" s="535" t="s">
        <v>34</v>
      </c>
      <c r="AL35" s="535">
        <f t="shared" si="26"/>
        <v>17</v>
      </c>
      <c r="AM35" s="537">
        <f t="shared" si="31"/>
        <v>5</v>
      </c>
      <c r="AN35" s="538">
        <v>5</v>
      </c>
      <c r="AO35" s="564" t="str">
        <f t="shared" si="10"/>
        <v>CATASTRÓFICO</v>
      </c>
      <c r="AP35" s="539">
        <v>1</v>
      </c>
      <c r="AQ35" s="540" t="s">
        <v>267</v>
      </c>
      <c r="AR35" s="540" t="s">
        <v>20</v>
      </c>
      <c r="AS35" s="541">
        <v>15</v>
      </c>
      <c r="AT35" s="541">
        <v>15</v>
      </c>
      <c r="AU35" s="541">
        <v>15</v>
      </c>
      <c r="AV35" s="541">
        <v>15</v>
      </c>
      <c r="AW35" s="541">
        <v>15</v>
      </c>
      <c r="AX35" s="541">
        <v>15</v>
      </c>
      <c r="AY35" s="541">
        <v>10</v>
      </c>
      <c r="AZ35" s="541">
        <f t="shared" si="1"/>
        <v>100</v>
      </c>
      <c r="BA35" s="541">
        <v>100</v>
      </c>
      <c r="BB35" s="541">
        <f t="shared" si="2"/>
        <v>100</v>
      </c>
      <c r="BC35" s="542">
        <f t="shared" si="25"/>
        <v>100</v>
      </c>
      <c r="BD35" s="543" t="s">
        <v>100</v>
      </c>
      <c r="BE35" s="543" t="s">
        <v>100</v>
      </c>
      <c r="BF35" s="543">
        <v>2</v>
      </c>
      <c r="BG35" s="543">
        <v>2</v>
      </c>
      <c r="BH35" s="543">
        <f t="shared" si="0"/>
        <v>3</v>
      </c>
      <c r="BI35" s="565">
        <f t="shared" si="0"/>
        <v>3</v>
      </c>
      <c r="BJ35" s="566"/>
      <c r="BK35" s="541" t="s">
        <v>384</v>
      </c>
      <c r="BL35" s="254" t="s">
        <v>375</v>
      </c>
      <c r="BM35" s="256" t="s">
        <v>366</v>
      </c>
      <c r="BN35" s="256" t="s">
        <v>381</v>
      </c>
      <c r="BO35" s="544"/>
      <c r="BP35" s="213"/>
      <c r="BQ35" s="103"/>
      <c r="BR35" s="103"/>
      <c r="BS35" s="103"/>
      <c r="BT35" s="103"/>
      <c r="BU35" s="103"/>
      <c r="BV35" s="103"/>
      <c r="BW35" s="103"/>
      <c r="BX35" s="103"/>
      <c r="BY35" s="103"/>
      <c r="BZ35" s="103"/>
      <c r="CA35" s="103"/>
      <c r="CB35" s="103"/>
      <c r="CC35" s="103"/>
      <c r="CD35" s="103"/>
      <c r="CE35" s="103"/>
      <c r="CF35" s="103"/>
      <c r="CG35" s="103"/>
      <c r="CH35" s="103"/>
    </row>
    <row r="36" spans="1:86" ht="123" customHeight="1" x14ac:dyDescent="0.2">
      <c r="A36" s="431"/>
      <c r="B36" s="397"/>
      <c r="C36" s="397"/>
      <c r="D36" s="422"/>
      <c r="E36" s="422"/>
      <c r="F36" s="433"/>
      <c r="G36" s="435"/>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405"/>
      <c r="AN36" s="400"/>
      <c r="AO36" s="403"/>
      <c r="AP36" s="178">
        <v>2</v>
      </c>
      <c r="AQ36" s="226" t="s">
        <v>268</v>
      </c>
      <c r="AR36" s="226" t="s">
        <v>20</v>
      </c>
      <c r="AS36" s="223">
        <v>15</v>
      </c>
      <c r="AT36" s="223">
        <v>15</v>
      </c>
      <c r="AU36" s="223">
        <v>15</v>
      </c>
      <c r="AV36" s="223">
        <v>15</v>
      </c>
      <c r="AW36" s="223">
        <v>15</v>
      </c>
      <c r="AX36" s="223">
        <v>15</v>
      </c>
      <c r="AY36" s="223">
        <v>10</v>
      </c>
      <c r="AZ36" s="223">
        <f t="shared" si="1"/>
        <v>100</v>
      </c>
      <c r="BA36" s="223">
        <v>100</v>
      </c>
      <c r="BB36" s="223">
        <f t="shared" si="2"/>
        <v>100</v>
      </c>
      <c r="BC36" s="194">
        <f t="shared" si="25"/>
        <v>100</v>
      </c>
      <c r="BD36" s="229" t="s">
        <v>100</v>
      </c>
      <c r="BE36" s="229" t="s">
        <v>100</v>
      </c>
      <c r="BF36" s="229">
        <v>2</v>
      </c>
      <c r="BG36" s="229">
        <v>2</v>
      </c>
      <c r="BH36" s="229"/>
      <c r="BI36" s="195"/>
      <c r="BJ36" s="189"/>
      <c r="BK36" s="226" t="s">
        <v>389</v>
      </c>
      <c r="BL36" s="251" t="s">
        <v>390</v>
      </c>
      <c r="BM36" s="223" t="s">
        <v>366</v>
      </c>
      <c r="BN36" s="251" t="s">
        <v>393</v>
      </c>
      <c r="BO36" s="206"/>
      <c r="BP36" s="213"/>
      <c r="BQ36" s="103"/>
      <c r="BR36" s="103"/>
      <c r="BS36" s="103"/>
      <c r="BT36" s="103"/>
      <c r="BU36" s="103"/>
      <c r="BV36" s="103"/>
      <c r="BW36" s="103"/>
      <c r="BX36" s="103"/>
      <c r="BY36" s="103"/>
      <c r="BZ36" s="103"/>
      <c r="CA36" s="103"/>
      <c r="CB36" s="103"/>
      <c r="CC36" s="103"/>
      <c r="CD36" s="103"/>
      <c r="CE36" s="103"/>
      <c r="CF36" s="103"/>
      <c r="CG36" s="103"/>
      <c r="CH36" s="103"/>
    </row>
    <row r="37" spans="1:86" ht="123" customHeight="1" x14ac:dyDescent="0.2">
      <c r="A37" s="431"/>
      <c r="B37" s="397"/>
      <c r="C37" s="397"/>
      <c r="D37" s="422"/>
      <c r="E37" s="422"/>
      <c r="F37" s="433"/>
      <c r="G37" s="435"/>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405"/>
      <c r="AN37" s="400"/>
      <c r="AO37" s="403"/>
      <c r="AP37" s="178">
        <v>3</v>
      </c>
      <c r="AQ37" s="226" t="s">
        <v>269</v>
      </c>
      <c r="AR37" s="226" t="s">
        <v>20</v>
      </c>
      <c r="AS37" s="223">
        <v>15</v>
      </c>
      <c r="AT37" s="223">
        <v>15</v>
      </c>
      <c r="AU37" s="223">
        <v>15</v>
      </c>
      <c r="AV37" s="223">
        <v>15</v>
      </c>
      <c r="AW37" s="223">
        <v>15</v>
      </c>
      <c r="AX37" s="223">
        <v>15</v>
      </c>
      <c r="AY37" s="223">
        <v>10</v>
      </c>
      <c r="AZ37" s="223">
        <f t="shared" si="1"/>
        <v>100</v>
      </c>
      <c r="BA37" s="223">
        <v>100</v>
      </c>
      <c r="BB37" s="223">
        <f t="shared" si="2"/>
        <v>100</v>
      </c>
      <c r="BC37" s="194">
        <f t="shared" si="25"/>
        <v>100</v>
      </c>
      <c r="BD37" s="229" t="s">
        <v>100</v>
      </c>
      <c r="BE37" s="229" t="s">
        <v>100</v>
      </c>
      <c r="BF37" s="229">
        <v>2</v>
      </c>
      <c r="BG37" s="229">
        <v>2</v>
      </c>
      <c r="BH37" s="229"/>
      <c r="BI37" s="195"/>
      <c r="BJ37" s="189"/>
      <c r="BK37" s="226" t="s">
        <v>391</v>
      </c>
      <c r="BL37" s="253" t="s">
        <v>400</v>
      </c>
      <c r="BM37" s="223" t="s">
        <v>366</v>
      </c>
      <c r="BN37" s="253" t="s">
        <v>401</v>
      </c>
      <c r="BO37" s="206"/>
      <c r="BP37" s="213"/>
      <c r="BQ37" s="103"/>
      <c r="BR37" s="103"/>
      <c r="BS37" s="103"/>
      <c r="BT37" s="103"/>
      <c r="BU37" s="103"/>
      <c r="BV37" s="103"/>
      <c r="BW37" s="103"/>
      <c r="BX37" s="103"/>
      <c r="BY37" s="103"/>
      <c r="BZ37" s="103"/>
      <c r="CA37" s="103"/>
      <c r="CB37" s="103"/>
      <c r="CC37" s="103"/>
      <c r="CD37" s="103"/>
      <c r="CE37" s="103"/>
      <c r="CF37" s="103"/>
      <c r="CG37" s="103"/>
      <c r="CH37" s="103"/>
    </row>
    <row r="38" spans="1:86" ht="123" customHeight="1" thickBot="1" x14ac:dyDescent="0.25">
      <c r="A38" s="429"/>
      <c r="B38" s="407"/>
      <c r="C38" s="407"/>
      <c r="D38" s="430"/>
      <c r="E38" s="430"/>
      <c r="F38" s="434"/>
      <c r="G38" s="436"/>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8"/>
      <c r="AN38" s="409"/>
      <c r="AO38" s="410"/>
      <c r="AP38" s="175">
        <v>4</v>
      </c>
      <c r="AQ38" s="227" t="s">
        <v>270</v>
      </c>
      <c r="AR38" s="227" t="s">
        <v>20</v>
      </c>
      <c r="AS38" s="224">
        <v>15</v>
      </c>
      <c r="AT38" s="224">
        <v>15</v>
      </c>
      <c r="AU38" s="224">
        <v>15</v>
      </c>
      <c r="AV38" s="224">
        <v>15</v>
      </c>
      <c r="AW38" s="224">
        <v>15</v>
      </c>
      <c r="AX38" s="224">
        <v>15</v>
      </c>
      <c r="AY38" s="224">
        <v>10</v>
      </c>
      <c r="AZ38" s="224">
        <f t="shared" si="1"/>
        <v>100</v>
      </c>
      <c r="BA38" s="224">
        <v>100</v>
      </c>
      <c r="BB38" s="224">
        <f t="shared" si="2"/>
        <v>100</v>
      </c>
      <c r="BC38" s="192">
        <f t="shared" si="25"/>
        <v>100</v>
      </c>
      <c r="BD38" s="188" t="s">
        <v>100</v>
      </c>
      <c r="BE38" s="188" t="s">
        <v>100</v>
      </c>
      <c r="BF38" s="188">
        <v>2</v>
      </c>
      <c r="BG38" s="188">
        <v>2</v>
      </c>
      <c r="BH38" s="188"/>
      <c r="BI38" s="193"/>
      <c r="BJ38" s="176"/>
      <c r="BK38" s="227" t="s">
        <v>387</v>
      </c>
      <c r="BL38" s="254" t="s">
        <v>375</v>
      </c>
      <c r="BM38" s="256" t="s">
        <v>366</v>
      </c>
      <c r="BN38" s="256" t="s">
        <v>381</v>
      </c>
      <c r="BO38" s="212"/>
      <c r="BP38" s="213"/>
      <c r="BQ38" s="103"/>
      <c r="BR38" s="103"/>
      <c r="BS38" s="103"/>
      <c r="BT38" s="103"/>
      <c r="BU38" s="103"/>
      <c r="BV38" s="103"/>
      <c r="BW38" s="103"/>
      <c r="BX38" s="103"/>
      <c r="BY38" s="103"/>
      <c r="BZ38" s="103"/>
      <c r="CA38" s="103"/>
      <c r="CB38" s="103"/>
      <c r="CC38" s="103"/>
      <c r="CD38" s="103"/>
      <c r="CE38" s="103"/>
      <c r="CF38" s="103"/>
      <c r="CG38" s="103"/>
      <c r="CH38" s="103"/>
    </row>
    <row r="39" spans="1:86" ht="84.75" customHeight="1" thickBot="1" x14ac:dyDescent="0.25">
      <c r="A39" s="428" t="s">
        <v>236</v>
      </c>
      <c r="B39" s="396" t="s">
        <v>107</v>
      </c>
      <c r="C39" s="421" t="s">
        <v>359</v>
      </c>
      <c r="D39" s="421">
        <v>12</v>
      </c>
      <c r="E39" s="421" t="s">
        <v>348</v>
      </c>
      <c r="F39" s="439" t="s">
        <v>303</v>
      </c>
      <c r="G39" s="439" t="s">
        <v>323</v>
      </c>
      <c r="H39" s="396">
        <v>4</v>
      </c>
      <c r="I39" s="396">
        <v>4</v>
      </c>
      <c r="J39" s="396">
        <v>4</v>
      </c>
      <c r="K39" s="396">
        <v>4</v>
      </c>
      <c r="L39" s="396">
        <v>4</v>
      </c>
      <c r="M39" s="396">
        <v>4</v>
      </c>
      <c r="N39" s="396">
        <v>4</v>
      </c>
      <c r="O39" s="396">
        <v>4</v>
      </c>
      <c r="P39" s="396">
        <v>4</v>
      </c>
      <c r="Q39" s="396">
        <v>4</v>
      </c>
      <c r="R39" s="396">
        <f t="shared" si="7"/>
        <v>40</v>
      </c>
      <c r="S39" s="396">
        <f t="shared" si="19"/>
        <v>4</v>
      </c>
      <c r="T39" s="396" t="s">
        <v>34</v>
      </c>
      <c r="U39" s="396" t="s">
        <v>34</v>
      </c>
      <c r="V39" s="396" t="s">
        <v>34</v>
      </c>
      <c r="W39" s="396" t="s">
        <v>34</v>
      </c>
      <c r="X39" s="396" t="s">
        <v>34</v>
      </c>
      <c r="Y39" s="396" t="s">
        <v>34</v>
      </c>
      <c r="Z39" s="396" t="s">
        <v>34</v>
      </c>
      <c r="AA39" s="396" t="s">
        <v>34</v>
      </c>
      <c r="AB39" s="396" t="s">
        <v>34</v>
      </c>
      <c r="AC39" s="396" t="s">
        <v>34</v>
      </c>
      <c r="AD39" s="396" t="s">
        <v>34</v>
      </c>
      <c r="AE39" s="396" t="s">
        <v>34</v>
      </c>
      <c r="AF39" s="396" t="s">
        <v>34</v>
      </c>
      <c r="AG39" s="396" t="s">
        <v>34</v>
      </c>
      <c r="AH39" s="396" t="s">
        <v>34</v>
      </c>
      <c r="AI39" s="396" t="s">
        <v>35</v>
      </c>
      <c r="AJ39" s="396" t="s">
        <v>34</v>
      </c>
      <c r="AK39" s="396" t="s">
        <v>34</v>
      </c>
      <c r="AL39" s="396">
        <f t="shared" si="26"/>
        <v>17</v>
      </c>
      <c r="AM39" s="404">
        <f t="shared" ref="AM39:AM41" si="32">IFERROR(ROUND(AVERAGE(H39:Q39),0),"")</f>
        <v>4</v>
      </c>
      <c r="AN39" s="399">
        <v>5</v>
      </c>
      <c r="AO39" s="402" t="str">
        <f t="shared" si="10"/>
        <v>CATASTRÓFICO</v>
      </c>
      <c r="AP39" s="203">
        <v>1</v>
      </c>
      <c r="AQ39" s="225" t="s">
        <v>299</v>
      </c>
      <c r="AR39" s="225" t="s">
        <v>20</v>
      </c>
      <c r="AS39" s="222">
        <v>15</v>
      </c>
      <c r="AT39" s="222">
        <v>15</v>
      </c>
      <c r="AU39" s="222">
        <v>15</v>
      </c>
      <c r="AV39" s="222">
        <v>15</v>
      </c>
      <c r="AW39" s="222">
        <v>15</v>
      </c>
      <c r="AX39" s="222">
        <v>15</v>
      </c>
      <c r="AY39" s="222">
        <v>10</v>
      </c>
      <c r="AZ39" s="222">
        <f t="shared" si="1"/>
        <v>100</v>
      </c>
      <c r="BA39" s="222">
        <v>100</v>
      </c>
      <c r="BB39" s="222">
        <f t="shared" si="2"/>
        <v>100</v>
      </c>
      <c r="BC39" s="210">
        <f t="shared" si="25"/>
        <v>100</v>
      </c>
      <c r="BD39" s="228" t="s">
        <v>100</v>
      </c>
      <c r="BE39" s="228" t="s">
        <v>100</v>
      </c>
      <c r="BF39" s="228">
        <v>2</v>
      </c>
      <c r="BG39" s="228">
        <v>2</v>
      </c>
      <c r="BH39" s="228"/>
      <c r="BI39" s="214"/>
      <c r="BJ39" s="216"/>
      <c r="BK39" s="250" t="s">
        <v>392</v>
      </c>
      <c r="BL39" s="250" t="s">
        <v>370</v>
      </c>
      <c r="BM39" s="222" t="s">
        <v>366</v>
      </c>
      <c r="BN39" s="250" t="s">
        <v>394</v>
      </c>
      <c r="BO39" s="205"/>
      <c r="BP39" s="213"/>
      <c r="BQ39" s="103"/>
      <c r="BR39" s="103"/>
      <c r="BS39" s="103"/>
      <c r="BT39" s="103"/>
      <c r="BU39" s="103"/>
      <c r="BV39" s="103"/>
      <c r="BW39" s="103"/>
      <c r="BX39" s="103"/>
      <c r="BY39" s="103"/>
      <c r="BZ39" s="103"/>
      <c r="CA39" s="103"/>
      <c r="CB39" s="103"/>
      <c r="CC39" s="103"/>
      <c r="CD39" s="103"/>
      <c r="CE39" s="103"/>
      <c r="CF39" s="103"/>
      <c r="CG39" s="103"/>
      <c r="CH39" s="103"/>
    </row>
    <row r="40" spans="1:86" ht="69.75" customHeight="1" thickBot="1" x14ac:dyDescent="0.25">
      <c r="A40" s="429"/>
      <c r="B40" s="407"/>
      <c r="C40" s="430"/>
      <c r="D40" s="430"/>
      <c r="E40" s="430"/>
      <c r="F40" s="440"/>
      <c r="G40" s="440"/>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8"/>
      <c r="AN40" s="409"/>
      <c r="AO40" s="410"/>
      <c r="AP40" s="175">
        <v>2</v>
      </c>
      <c r="AQ40" s="227" t="s">
        <v>271</v>
      </c>
      <c r="AR40" s="227" t="s">
        <v>20</v>
      </c>
      <c r="AS40" s="224">
        <v>15</v>
      </c>
      <c r="AT40" s="224">
        <v>15</v>
      </c>
      <c r="AU40" s="224">
        <v>15</v>
      </c>
      <c r="AV40" s="224">
        <v>15</v>
      </c>
      <c r="AW40" s="224">
        <v>15</v>
      </c>
      <c r="AX40" s="224">
        <v>15</v>
      </c>
      <c r="AY40" s="224">
        <v>10</v>
      </c>
      <c r="AZ40" s="224">
        <f t="shared" si="1"/>
        <v>100</v>
      </c>
      <c r="BA40" s="224">
        <v>100</v>
      </c>
      <c r="BB40" s="224">
        <f t="shared" si="2"/>
        <v>100</v>
      </c>
      <c r="BC40" s="192">
        <f t="shared" si="25"/>
        <v>100</v>
      </c>
      <c r="BD40" s="188" t="s">
        <v>100</v>
      </c>
      <c r="BE40" s="188" t="s">
        <v>100</v>
      </c>
      <c r="BF40" s="188">
        <v>2</v>
      </c>
      <c r="BG40" s="188">
        <v>2</v>
      </c>
      <c r="BH40" s="188"/>
      <c r="BI40" s="193"/>
      <c r="BJ40" s="176"/>
      <c r="BK40" s="250" t="s">
        <v>392</v>
      </c>
      <c r="BL40" s="252" t="s">
        <v>395</v>
      </c>
      <c r="BM40" s="224" t="s">
        <v>366</v>
      </c>
      <c r="BN40" s="252" t="s">
        <v>396</v>
      </c>
      <c r="BO40" s="212"/>
      <c r="BP40" s="213"/>
      <c r="BQ40" s="103"/>
      <c r="BR40" s="103"/>
      <c r="BS40" s="103"/>
      <c r="BT40" s="103"/>
      <c r="BU40" s="103"/>
      <c r="BV40" s="103"/>
      <c r="BW40" s="103"/>
      <c r="BX40" s="103"/>
      <c r="BY40" s="103"/>
      <c r="BZ40" s="103"/>
      <c r="CA40" s="103"/>
      <c r="CB40" s="103"/>
      <c r="CC40" s="103"/>
      <c r="CD40" s="103"/>
      <c r="CE40" s="103"/>
      <c r="CF40" s="103"/>
      <c r="CG40" s="103"/>
      <c r="CH40" s="103"/>
    </row>
    <row r="41" spans="1:86" ht="107.25" customHeight="1" thickBot="1" x14ac:dyDescent="0.25">
      <c r="A41" s="428" t="s">
        <v>236</v>
      </c>
      <c r="B41" s="396" t="s">
        <v>107</v>
      </c>
      <c r="C41" s="421" t="s">
        <v>360</v>
      </c>
      <c r="D41" s="421">
        <v>13</v>
      </c>
      <c r="E41" s="437" t="s">
        <v>349</v>
      </c>
      <c r="F41" s="427" t="s">
        <v>324</v>
      </c>
      <c r="G41" s="427" t="s">
        <v>325</v>
      </c>
      <c r="H41" s="396">
        <v>4</v>
      </c>
      <c r="I41" s="396">
        <v>3</v>
      </c>
      <c r="J41" s="396">
        <v>4</v>
      </c>
      <c r="K41" s="396">
        <v>3</v>
      </c>
      <c r="L41" s="396">
        <v>4</v>
      </c>
      <c r="M41" s="396">
        <v>3</v>
      </c>
      <c r="N41" s="396">
        <v>4</v>
      </c>
      <c r="O41" s="396">
        <v>3</v>
      </c>
      <c r="P41" s="396">
        <v>4</v>
      </c>
      <c r="Q41" s="396">
        <v>3</v>
      </c>
      <c r="R41" s="396">
        <f t="shared" si="7"/>
        <v>35</v>
      </c>
      <c r="S41" s="396">
        <f t="shared" si="19"/>
        <v>3.5</v>
      </c>
      <c r="T41" s="396" t="s">
        <v>34</v>
      </c>
      <c r="U41" s="396" t="s">
        <v>34</v>
      </c>
      <c r="V41" s="396" t="s">
        <v>34</v>
      </c>
      <c r="W41" s="396" t="s">
        <v>34</v>
      </c>
      <c r="X41" s="396" t="s">
        <v>34</v>
      </c>
      <c r="Y41" s="396" t="s">
        <v>34</v>
      </c>
      <c r="Z41" s="396" t="s">
        <v>34</v>
      </c>
      <c r="AA41" s="396" t="s">
        <v>34</v>
      </c>
      <c r="AB41" s="396" t="s">
        <v>34</v>
      </c>
      <c r="AC41" s="396" t="s">
        <v>34</v>
      </c>
      <c r="AD41" s="396" t="s">
        <v>34</v>
      </c>
      <c r="AE41" s="396" t="s">
        <v>34</v>
      </c>
      <c r="AF41" s="396" t="s">
        <v>34</v>
      </c>
      <c r="AG41" s="396" t="s">
        <v>34</v>
      </c>
      <c r="AH41" s="396" t="s">
        <v>34</v>
      </c>
      <c r="AI41" s="396" t="s">
        <v>35</v>
      </c>
      <c r="AJ41" s="396" t="s">
        <v>34</v>
      </c>
      <c r="AK41" s="396" t="s">
        <v>34</v>
      </c>
      <c r="AL41" s="396">
        <f t="shared" si="26"/>
        <v>17</v>
      </c>
      <c r="AM41" s="404">
        <f t="shared" si="32"/>
        <v>4</v>
      </c>
      <c r="AN41" s="399">
        <v>5</v>
      </c>
      <c r="AO41" s="402" t="str">
        <f t="shared" si="10"/>
        <v>CATASTRÓFICO</v>
      </c>
      <c r="AP41" s="203">
        <v>1</v>
      </c>
      <c r="AQ41" s="225" t="s">
        <v>298</v>
      </c>
      <c r="AR41" s="225" t="s">
        <v>20</v>
      </c>
      <c r="AS41" s="222">
        <v>15</v>
      </c>
      <c r="AT41" s="222">
        <v>15</v>
      </c>
      <c r="AU41" s="222">
        <v>15</v>
      </c>
      <c r="AV41" s="222">
        <v>15</v>
      </c>
      <c r="AW41" s="222">
        <v>15</v>
      </c>
      <c r="AX41" s="222">
        <v>15</v>
      </c>
      <c r="AY41" s="222">
        <v>10</v>
      </c>
      <c r="AZ41" s="222">
        <f t="shared" si="1"/>
        <v>100</v>
      </c>
      <c r="BA41" s="222">
        <v>100</v>
      </c>
      <c r="BB41" s="222">
        <f t="shared" si="2"/>
        <v>100</v>
      </c>
      <c r="BC41" s="210">
        <f t="shared" si="25"/>
        <v>100</v>
      </c>
      <c r="BD41" s="228" t="s">
        <v>100</v>
      </c>
      <c r="BE41" s="228" t="s">
        <v>100</v>
      </c>
      <c r="BF41" s="228">
        <v>2</v>
      </c>
      <c r="BG41" s="228">
        <v>2</v>
      </c>
      <c r="BH41" s="228"/>
      <c r="BI41" s="214"/>
      <c r="BJ41" s="216"/>
      <c r="BK41" s="225" t="s">
        <v>397</v>
      </c>
      <c r="BL41" s="254" t="s">
        <v>375</v>
      </c>
      <c r="BM41" s="222" t="s">
        <v>366</v>
      </c>
      <c r="BN41" s="222" t="s">
        <v>381</v>
      </c>
      <c r="BO41" s="205"/>
      <c r="BP41" s="213"/>
      <c r="BQ41" s="103"/>
      <c r="BR41" s="103"/>
      <c r="BS41" s="103"/>
      <c r="BT41" s="103"/>
      <c r="BU41" s="103"/>
      <c r="BV41" s="103"/>
      <c r="BW41" s="103"/>
      <c r="BX41" s="103"/>
      <c r="BY41" s="103"/>
      <c r="BZ41" s="103"/>
      <c r="CA41" s="103"/>
      <c r="CB41" s="103"/>
      <c r="CC41" s="103"/>
      <c r="CD41" s="103"/>
      <c r="CE41" s="103"/>
      <c r="CF41" s="103"/>
      <c r="CG41" s="103"/>
      <c r="CH41" s="103"/>
    </row>
    <row r="42" spans="1:86" ht="81.75" customHeight="1" thickBot="1" x14ac:dyDescent="0.25">
      <c r="A42" s="431"/>
      <c r="B42" s="397"/>
      <c r="C42" s="422"/>
      <c r="D42" s="422"/>
      <c r="E42" s="438"/>
      <c r="F42" s="433"/>
      <c r="G42" s="433"/>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405"/>
      <c r="AN42" s="400"/>
      <c r="AO42" s="403"/>
      <c r="AP42" s="178">
        <v>2</v>
      </c>
      <c r="AQ42" s="226" t="s">
        <v>300</v>
      </c>
      <c r="AR42" s="226" t="s">
        <v>20</v>
      </c>
      <c r="AS42" s="223">
        <v>15</v>
      </c>
      <c r="AT42" s="223">
        <v>15</v>
      </c>
      <c r="AU42" s="223">
        <v>15</v>
      </c>
      <c r="AV42" s="223">
        <v>15</v>
      </c>
      <c r="AW42" s="223">
        <v>15</v>
      </c>
      <c r="AX42" s="223">
        <v>15</v>
      </c>
      <c r="AY42" s="223">
        <v>10</v>
      </c>
      <c r="AZ42" s="223">
        <f t="shared" si="1"/>
        <v>100</v>
      </c>
      <c r="BA42" s="223">
        <v>100</v>
      </c>
      <c r="BB42" s="223">
        <f t="shared" si="2"/>
        <v>100</v>
      </c>
      <c r="BC42" s="194">
        <f t="shared" si="25"/>
        <v>100</v>
      </c>
      <c r="BD42" s="229" t="s">
        <v>100</v>
      </c>
      <c r="BE42" s="229" t="s">
        <v>100</v>
      </c>
      <c r="BF42" s="229">
        <v>2</v>
      </c>
      <c r="BG42" s="229">
        <v>2</v>
      </c>
      <c r="BH42" s="229"/>
      <c r="BI42" s="195"/>
      <c r="BJ42" s="189"/>
      <c r="BK42" s="250" t="s">
        <v>397</v>
      </c>
      <c r="BL42" s="254" t="s">
        <v>375</v>
      </c>
      <c r="BM42" s="223" t="s">
        <v>366</v>
      </c>
      <c r="BN42" s="255" t="s">
        <v>381</v>
      </c>
      <c r="BO42" s="206"/>
      <c r="BP42" s="213"/>
      <c r="BQ42" s="103"/>
      <c r="BR42" s="103"/>
      <c r="BS42" s="103"/>
      <c r="BT42" s="103"/>
      <c r="BU42" s="103"/>
      <c r="BV42" s="103"/>
      <c r="BW42" s="103"/>
      <c r="BX42" s="103"/>
      <c r="BY42" s="103"/>
      <c r="BZ42" s="103"/>
      <c r="CA42" s="103"/>
      <c r="CB42" s="103"/>
      <c r="CC42" s="103"/>
      <c r="CD42" s="103"/>
      <c r="CE42" s="103"/>
      <c r="CF42" s="103"/>
      <c r="CG42" s="103"/>
      <c r="CH42" s="103"/>
    </row>
    <row r="43" spans="1:86" ht="357.75" thickBot="1" x14ac:dyDescent="0.25">
      <c r="A43" s="233" t="s">
        <v>365</v>
      </c>
      <c r="B43" s="234"/>
      <c r="C43" s="234" t="s">
        <v>284</v>
      </c>
      <c r="D43" s="234">
        <v>14</v>
      </c>
      <c r="E43" s="234" t="s">
        <v>361</v>
      </c>
      <c r="F43" s="234" t="s">
        <v>362</v>
      </c>
      <c r="G43" s="234" t="s">
        <v>363</v>
      </c>
      <c r="H43" s="246">
        <v>4</v>
      </c>
      <c r="I43" s="246">
        <v>3</v>
      </c>
      <c r="J43" s="246">
        <v>4</v>
      </c>
      <c r="K43" s="246">
        <v>3</v>
      </c>
      <c r="L43" s="246">
        <v>4</v>
      </c>
      <c r="M43" s="246">
        <v>3</v>
      </c>
      <c r="N43" s="246">
        <v>4</v>
      </c>
      <c r="O43" s="246">
        <v>3</v>
      </c>
      <c r="P43" s="246">
        <v>4</v>
      </c>
      <c r="Q43" s="246">
        <v>3</v>
      </c>
      <c r="R43" s="236">
        <f t="shared" ref="R43" si="33">SUM(H43:Q43)</f>
        <v>35</v>
      </c>
      <c r="S43" s="236">
        <f t="shared" ref="S43" si="34">AVERAGE(H43:Q43)</f>
        <v>3.5</v>
      </c>
      <c r="T43" s="236" t="s">
        <v>34</v>
      </c>
      <c r="U43" s="236" t="s">
        <v>34</v>
      </c>
      <c r="V43" s="236" t="s">
        <v>34</v>
      </c>
      <c r="W43" s="236" t="s">
        <v>34</v>
      </c>
      <c r="X43" s="236" t="s">
        <v>34</v>
      </c>
      <c r="Y43" s="236" t="s">
        <v>34</v>
      </c>
      <c r="Z43" s="236" t="s">
        <v>34</v>
      </c>
      <c r="AA43" s="236" t="s">
        <v>34</v>
      </c>
      <c r="AB43" s="236" t="s">
        <v>34</v>
      </c>
      <c r="AC43" s="236" t="s">
        <v>34</v>
      </c>
      <c r="AD43" s="236" t="s">
        <v>34</v>
      </c>
      <c r="AE43" s="236" t="s">
        <v>34</v>
      </c>
      <c r="AF43" s="236" t="s">
        <v>34</v>
      </c>
      <c r="AG43" s="236" t="s">
        <v>34</v>
      </c>
      <c r="AH43" s="236" t="s">
        <v>34</v>
      </c>
      <c r="AI43" s="236" t="s">
        <v>35</v>
      </c>
      <c r="AJ43" s="236" t="s">
        <v>34</v>
      </c>
      <c r="AK43" s="236" t="s">
        <v>34</v>
      </c>
      <c r="AL43" s="246">
        <f t="shared" ref="AL43" si="35">COUNTIF(T43:AK43,"SI")</f>
        <v>17</v>
      </c>
      <c r="AM43" s="247">
        <f t="shared" ref="AM43" si="36">IFERROR(ROUND(AVERAGE(H43:Q43),0),"")</f>
        <v>4</v>
      </c>
      <c r="AN43" s="248">
        <v>6</v>
      </c>
      <c r="AO43" s="249" t="str">
        <f t="shared" ref="AO43" si="37">IF(AL43&lt;=5,"MODERADO",IF(AND(AL43&gt;=6,AL43&lt;=11),"MAYOR",IF(AL43&gt;=12,"CATASTRÓFICO")))</f>
        <v>CATASTRÓFICO</v>
      </c>
      <c r="AP43" s="240">
        <v>1</v>
      </c>
      <c r="AQ43" s="234" t="s">
        <v>312</v>
      </c>
      <c r="AR43" s="234" t="s">
        <v>20</v>
      </c>
      <c r="AS43" s="236">
        <v>15</v>
      </c>
      <c r="AT43" s="236">
        <v>15</v>
      </c>
      <c r="AU43" s="236">
        <v>15</v>
      </c>
      <c r="AV43" s="236">
        <v>15</v>
      </c>
      <c r="AW43" s="236">
        <v>15</v>
      </c>
      <c r="AX43" s="236">
        <v>15</v>
      </c>
      <c r="AY43" s="236">
        <v>10</v>
      </c>
      <c r="AZ43" s="236">
        <v>100</v>
      </c>
      <c r="BA43" s="236">
        <v>100</v>
      </c>
      <c r="BB43" s="236">
        <f t="shared" ref="BB43" si="38">AVERAGE(AZ43:BA43)</f>
        <v>100</v>
      </c>
      <c r="BC43" s="241">
        <f t="shared" ref="BC43" si="39">AVERAGE(BB43:BB43)</f>
        <v>100</v>
      </c>
      <c r="BD43" s="242" t="s">
        <v>100</v>
      </c>
      <c r="BE43" s="242" t="s">
        <v>100</v>
      </c>
      <c r="BF43" s="242">
        <v>2</v>
      </c>
      <c r="BG43" s="242">
        <v>2</v>
      </c>
      <c r="BH43" s="236"/>
      <c r="BI43" s="236"/>
      <c r="BJ43" s="236"/>
      <c r="BK43" s="234" t="s">
        <v>373</v>
      </c>
      <c r="BL43" s="234" t="s">
        <v>410</v>
      </c>
      <c r="BM43" s="236" t="s">
        <v>366</v>
      </c>
      <c r="BN43" s="236" t="s">
        <v>411</v>
      </c>
      <c r="BO43" s="243"/>
    </row>
  </sheetData>
  <dataConsolidate function="stdDevp"/>
  <mergeCells count="430">
    <mergeCell ref="V41:V42"/>
    <mergeCell ref="W41:W42"/>
    <mergeCell ref="AK41:AK42"/>
    <mergeCell ref="AL41:AL42"/>
    <mergeCell ref="AM41:AM42"/>
    <mergeCell ref="AN41:AN42"/>
    <mergeCell ref="AC41:AC42"/>
    <mergeCell ref="AD41:AD42"/>
    <mergeCell ref="AE41:AE42"/>
    <mergeCell ref="AF41:AF42"/>
    <mergeCell ref="AG41:AG42"/>
    <mergeCell ref="H41:H42"/>
    <mergeCell ref="I41:I42"/>
    <mergeCell ref="J41:J42"/>
    <mergeCell ref="K41:K42"/>
    <mergeCell ref="L41:L42"/>
    <mergeCell ref="M41:M42"/>
    <mergeCell ref="N41:N42"/>
    <mergeCell ref="O41:O42"/>
    <mergeCell ref="P41:P42"/>
    <mergeCell ref="AO41:AO42"/>
    <mergeCell ref="Y41:Y42"/>
    <mergeCell ref="Z41:Z42"/>
    <mergeCell ref="AA41:AA42"/>
    <mergeCell ref="AB41:AB42"/>
    <mergeCell ref="Z39:Z40"/>
    <mergeCell ref="Q39:Q40"/>
    <mergeCell ref="R39:R40"/>
    <mergeCell ref="S39:S40"/>
    <mergeCell ref="T39:T40"/>
    <mergeCell ref="U39:U40"/>
    <mergeCell ref="V39:V40"/>
    <mergeCell ref="W39:W40"/>
    <mergeCell ref="X39:X40"/>
    <mergeCell ref="Y39:Y40"/>
    <mergeCell ref="X41:X42"/>
    <mergeCell ref="AH41:AH42"/>
    <mergeCell ref="AI41:AI42"/>
    <mergeCell ref="AJ41:AJ42"/>
    <mergeCell ref="Q41:Q42"/>
    <mergeCell ref="R41:R42"/>
    <mergeCell ref="S41:S42"/>
    <mergeCell ref="T41:T42"/>
    <mergeCell ref="U41:U42"/>
    <mergeCell ref="AJ35:AJ38"/>
    <mergeCell ref="AK35:AK38"/>
    <mergeCell ref="AL35:AL38"/>
    <mergeCell ref="AM35:AM38"/>
    <mergeCell ref="AN35:AN38"/>
    <mergeCell ref="AO35:AO38"/>
    <mergeCell ref="AO39:AO40"/>
    <mergeCell ref="AI39:AI40"/>
    <mergeCell ref="AJ39:AJ40"/>
    <mergeCell ref="AK39:AK40"/>
    <mergeCell ref="AL39:AL40"/>
    <mergeCell ref="AM39:AM40"/>
    <mergeCell ref="AN39:AN40"/>
    <mergeCell ref="AH35:AH38"/>
    <mergeCell ref="AI35:AI38"/>
    <mergeCell ref="H39:H40"/>
    <mergeCell ref="I39:I40"/>
    <mergeCell ref="J39:J40"/>
    <mergeCell ref="K39:K40"/>
    <mergeCell ref="L39:L40"/>
    <mergeCell ref="M39:M40"/>
    <mergeCell ref="N39:N40"/>
    <mergeCell ref="O39:O40"/>
    <mergeCell ref="P39:P40"/>
    <mergeCell ref="AF39:AF40"/>
    <mergeCell ref="AG39:AG40"/>
    <mergeCell ref="AH39:AH40"/>
    <mergeCell ref="AA39:AA40"/>
    <mergeCell ref="AB39:AB40"/>
    <mergeCell ref="AC39:AC40"/>
    <mergeCell ref="AD39:AD40"/>
    <mergeCell ref="AE39:AE40"/>
    <mergeCell ref="H35:H38"/>
    <mergeCell ref="I35:I38"/>
    <mergeCell ref="J35:J38"/>
    <mergeCell ref="K35:K38"/>
    <mergeCell ref="L35:L38"/>
    <mergeCell ref="M35:M38"/>
    <mergeCell ref="N35:N38"/>
    <mergeCell ref="O35:O38"/>
    <mergeCell ref="P35:P38"/>
    <mergeCell ref="Q35:Q38"/>
    <mergeCell ref="R35:R38"/>
    <mergeCell ref="S35:S38"/>
    <mergeCell ref="T35:T38"/>
    <mergeCell ref="U35:U38"/>
    <mergeCell ref="V35:V38"/>
    <mergeCell ref="W35:W38"/>
    <mergeCell ref="X35:X38"/>
    <mergeCell ref="Y35:Y38"/>
    <mergeCell ref="Z35:Z38"/>
    <mergeCell ref="AA35:AA38"/>
    <mergeCell ref="AB35:AB38"/>
    <mergeCell ref="AC35:AC38"/>
    <mergeCell ref="AD35:AD38"/>
    <mergeCell ref="AE35:AE38"/>
    <mergeCell ref="AF35:AF38"/>
    <mergeCell ref="AG35:AG38"/>
    <mergeCell ref="BH4:BH7"/>
    <mergeCell ref="BI4:BI7"/>
    <mergeCell ref="Z4:Z7"/>
    <mergeCell ref="CK3:CL3"/>
    <mergeCell ref="H2:S2"/>
    <mergeCell ref="T2:AL2"/>
    <mergeCell ref="BK1:BO2"/>
    <mergeCell ref="S4:S7"/>
    <mergeCell ref="T4:T7"/>
    <mergeCell ref="J4:J7"/>
    <mergeCell ref="K4:K7"/>
    <mergeCell ref="L4:L7"/>
    <mergeCell ref="M4:M7"/>
    <mergeCell ref="N4:N7"/>
    <mergeCell ref="O4:O7"/>
    <mergeCell ref="P4:P7"/>
    <mergeCell ref="Q4:Q7"/>
    <mergeCell ref="R4:R7"/>
    <mergeCell ref="I15:I19"/>
    <mergeCell ref="I20:I22"/>
    <mergeCell ref="I23:I28"/>
    <mergeCell ref="A2:A3"/>
    <mergeCell ref="B2:B3"/>
    <mergeCell ref="C2:C3"/>
    <mergeCell ref="D2:D3"/>
    <mergeCell ref="A1:G1"/>
    <mergeCell ref="H1:AN1"/>
    <mergeCell ref="AO1:AO2"/>
    <mergeCell ref="AP1:BC1"/>
    <mergeCell ref="BD1:BJ1"/>
    <mergeCell ref="E2:E3"/>
    <mergeCell ref="F2:F3"/>
    <mergeCell ref="G2:G3"/>
    <mergeCell ref="AP2:AR2"/>
    <mergeCell ref="AS2:AZ2"/>
    <mergeCell ref="A4:A7"/>
    <mergeCell ref="E4:E7"/>
    <mergeCell ref="F4:F7"/>
    <mergeCell ref="G4:G7"/>
    <mergeCell ref="B4:B7"/>
    <mergeCell ref="C4:C7"/>
    <mergeCell ref="D4:D7"/>
    <mergeCell ref="H4:H7"/>
    <mergeCell ref="I4:I7"/>
    <mergeCell ref="A8:A11"/>
    <mergeCell ref="B8:B11"/>
    <mergeCell ref="C8:C11"/>
    <mergeCell ref="D8:D11"/>
    <mergeCell ref="E8:E11"/>
    <mergeCell ref="A13:A14"/>
    <mergeCell ref="B13:B14"/>
    <mergeCell ref="C13:C14"/>
    <mergeCell ref="D13:D14"/>
    <mergeCell ref="E13:E14"/>
    <mergeCell ref="A23:A28"/>
    <mergeCell ref="B23:B28"/>
    <mergeCell ref="C23:C28"/>
    <mergeCell ref="D23:D28"/>
    <mergeCell ref="E23:E28"/>
    <mergeCell ref="A15:A19"/>
    <mergeCell ref="B15:B19"/>
    <mergeCell ref="C15:C19"/>
    <mergeCell ref="D15:D19"/>
    <mergeCell ref="E15:E19"/>
    <mergeCell ref="E20:E22"/>
    <mergeCell ref="F41:F42"/>
    <mergeCell ref="G41:G42"/>
    <mergeCell ref="H13:H14"/>
    <mergeCell ref="A35:A38"/>
    <mergeCell ref="B35:B38"/>
    <mergeCell ref="C35:C38"/>
    <mergeCell ref="D35:D38"/>
    <mergeCell ref="E35:E38"/>
    <mergeCell ref="F35:F38"/>
    <mergeCell ref="G35:G38"/>
    <mergeCell ref="A41:A42"/>
    <mergeCell ref="B41:B42"/>
    <mergeCell ref="C41:C42"/>
    <mergeCell ref="D41:D42"/>
    <mergeCell ref="E41:E42"/>
    <mergeCell ref="F39:F40"/>
    <mergeCell ref="G39:G40"/>
    <mergeCell ref="F20:F22"/>
    <mergeCell ref="G20:G22"/>
    <mergeCell ref="H29:H32"/>
    <mergeCell ref="A20:A22"/>
    <mergeCell ref="B20:B22"/>
    <mergeCell ref="C20:C22"/>
    <mergeCell ref="D20:D22"/>
    <mergeCell ref="F8:F11"/>
    <mergeCell ref="G8:G11"/>
    <mergeCell ref="F13:F14"/>
    <mergeCell ref="G13:G14"/>
    <mergeCell ref="F15:F19"/>
    <mergeCell ref="H8:H11"/>
    <mergeCell ref="A39:A40"/>
    <mergeCell ref="B39:B40"/>
    <mergeCell ref="C39:C40"/>
    <mergeCell ref="D39:D40"/>
    <mergeCell ref="E39:E40"/>
    <mergeCell ref="A29:A32"/>
    <mergeCell ref="B29:B32"/>
    <mergeCell ref="C29:C32"/>
    <mergeCell ref="D29:D32"/>
    <mergeCell ref="E29:E32"/>
    <mergeCell ref="F29:F32"/>
    <mergeCell ref="G29:G32"/>
    <mergeCell ref="H15:H19"/>
    <mergeCell ref="H20:H22"/>
    <mergeCell ref="H23:H28"/>
    <mergeCell ref="F23:F28"/>
    <mergeCell ref="G23:G28"/>
    <mergeCell ref="G15:G19"/>
    <mergeCell ref="I13:I14"/>
    <mergeCell ref="S20:S22"/>
    <mergeCell ref="T20:T22"/>
    <mergeCell ref="U20:U22"/>
    <mergeCell ref="T23:T28"/>
    <mergeCell ref="U23:U28"/>
    <mergeCell ref="O13:O14"/>
    <mergeCell ref="P13:P14"/>
    <mergeCell ref="Q13:Q14"/>
    <mergeCell ref="R13:R14"/>
    <mergeCell ref="S13:S14"/>
    <mergeCell ref="J13:J14"/>
    <mergeCell ref="K13:K14"/>
    <mergeCell ref="L13:L14"/>
    <mergeCell ref="M13:M14"/>
    <mergeCell ref="N13:N14"/>
    <mergeCell ref="O15:O19"/>
    <mergeCell ref="P15:P19"/>
    <mergeCell ref="Q15:Q19"/>
    <mergeCell ref="R15:R19"/>
    <mergeCell ref="S15:S19"/>
    <mergeCell ref="J15:J19"/>
    <mergeCell ref="K15:K19"/>
    <mergeCell ref="S23:S28"/>
    <mergeCell ref="I8:I11"/>
    <mergeCell ref="J8:J11"/>
    <mergeCell ref="K8:K11"/>
    <mergeCell ref="L8:L11"/>
    <mergeCell ref="M8:M11"/>
    <mergeCell ref="N8:N11"/>
    <mergeCell ref="O8:O11"/>
    <mergeCell ref="P8:P11"/>
    <mergeCell ref="Q8:Q11"/>
    <mergeCell ref="AA4:AA7"/>
    <mergeCell ref="AB4:AB7"/>
    <mergeCell ref="AC4:AC7"/>
    <mergeCell ref="AD4:AD7"/>
    <mergeCell ref="U4:U7"/>
    <mergeCell ref="V4:V7"/>
    <mergeCell ref="W4:W7"/>
    <mergeCell ref="X4:X7"/>
    <mergeCell ref="Y4:Y7"/>
    <mergeCell ref="AO4:AO7"/>
    <mergeCell ref="AJ4:AJ7"/>
    <mergeCell ref="AK4:AK7"/>
    <mergeCell ref="AL4:AL7"/>
    <mergeCell ref="AM4:AM7"/>
    <mergeCell ref="AN4:AN7"/>
    <mergeCell ref="AE4:AE7"/>
    <mergeCell ref="AF4:AF7"/>
    <mergeCell ref="AG4:AG7"/>
    <mergeCell ref="AH4:AH7"/>
    <mergeCell ref="AI4:AI7"/>
    <mergeCell ref="I29:I32"/>
    <mergeCell ref="Z8:Z11"/>
    <mergeCell ref="AA8:AA11"/>
    <mergeCell ref="AB8:AB11"/>
    <mergeCell ref="AC8:AC11"/>
    <mergeCell ref="AD8:AD11"/>
    <mergeCell ref="R8:R11"/>
    <mergeCell ref="S8:S11"/>
    <mergeCell ref="T8:T11"/>
    <mergeCell ref="U8:U11"/>
    <mergeCell ref="V8:V11"/>
    <mergeCell ref="W8:W11"/>
    <mergeCell ref="X8:X11"/>
    <mergeCell ref="Y8:Y11"/>
    <mergeCell ref="AA13:AA14"/>
    <mergeCell ref="AB13:AB14"/>
    <mergeCell ref="AC13:AC14"/>
    <mergeCell ref="AD13:AD14"/>
    <mergeCell ref="J20:J22"/>
    <mergeCell ref="K20:K22"/>
    <mergeCell ref="L20:L22"/>
    <mergeCell ref="M20:M22"/>
    <mergeCell ref="N20:N22"/>
    <mergeCell ref="J23:J28"/>
    <mergeCell ref="AJ8:AJ11"/>
    <mergeCell ref="AK8:AK11"/>
    <mergeCell ref="AL8:AL11"/>
    <mergeCell ref="AM8:AM11"/>
    <mergeCell ref="AO8:AO11"/>
    <mergeCell ref="AN8:AN11"/>
    <mergeCell ref="AE8:AE11"/>
    <mergeCell ref="AF8:AF11"/>
    <mergeCell ref="AG8:AG11"/>
    <mergeCell ref="AH8:AH11"/>
    <mergeCell ref="AI8:AI11"/>
    <mergeCell ref="AE13:AE14"/>
    <mergeCell ref="V13:V14"/>
    <mergeCell ref="W13:W14"/>
    <mergeCell ref="X13:X14"/>
    <mergeCell ref="Y13:Y14"/>
    <mergeCell ref="Z13:Z14"/>
    <mergeCell ref="AK13:AK14"/>
    <mergeCell ref="AL13:AL14"/>
    <mergeCell ref="AM13:AM14"/>
    <mergeCell ref="AN13:AN14"/>
    <mergeCell ref="AO13:AO14"/>
    <mergeCell ref="AF13:AF14"/>
    <mergeCell ref="AG13:AG14"/>
    <mergeCell ref="AH13:AH14"/>
    <mergeCell ref="AI13:AI14"/>
    <mergeCell ref="AJ13:AJ14"/>
    <mergeCell ref="L15:L19"/>
    <mergeCell ref="M15:M19"/>
    <mergeCell ref="N15:N19"/>
    <mergeCell ref="AA15:AA19"/>
    <mergeCell ref="AB15:AB19"/>
    <mergeCell ref="AC15:AC19"/>
    <mergeCell ref="AD15:AD19"/>
    <mergeCell ref="AE15:AE19"/>
    <mergeCell ref="V15:V19"/>
    <mergeCell ref="W15:W19"/>
    <mergeCell ref="X15:X19"/>
    <mergeCell ref="Y15:Y19"/>
    <mergeCell ref="Z15:Z19"/>
    <mergeCell ref="U15:U19"/>
    <mergeCell ref="T13:T14"/>
    <mergeCell ref="U13:U14"/>
    <mergeCell ref="T15:T19"/>
    <mergeCell ref="AK15:AK19"/>
    <mergeCell ref="AL15:AL19"/>
    <mergeCell ref="AM15:AM19"/>
    <mergeCell ref="AN15:AN19"/>
    <mergeCell ref="AO15:AO19"/>
    <mergeCell ref="AF15:AF19"/>
    <mergeCell ref="AG15:AG19"/>
    <mergeCell ref="AH15:AH19"/>
    <mergeCell ref="AI15:AI19"/>
    <mergeCell ref="AJ15:AJ19"/>
    <mergeCell ref="AF20:AF22"/>
    <mergeCell ref="AG20:AG22"/>
    <mergeCell ref="AH20:AH22"/>
    <mergeCell ref="AI20:AI22"/>
    <mergeCell ref="AJ20:AJ22"/>
    <mergeCell ref="O20:O22"/>
    <mergeCell ref="P20:P22"/>
    <mergeCell ref="Q20:Q22"/>
    <mergeCell ref="R20:R22"/>
    <mergeCell ref="AA20:AA22"/>
    <mergeCell ref="AB20:AB22"/>
    <mergeCell ref="AC20:AC22"/>
    <mergeCell ref="AD20:AD22"/>
    <mergeCell ref="AE20:AE22"/>
    <mergeCell ref="V20:V22"/>
    <mergeCell ref="W20:W22"/>
    <mergeCell ref="X20:X22"/>
    <mergeCell ref="Y20:Y22"/>
    <mergeCell ref="Z20:Z22"/>
    <mergeCell ref="AK23:AK28"/>
    <mergeCell ref="AL23:AL28"/>
    <mergeCell ref="AM23:AM28"/>
    <mergeCell ref="AN23:AN28"/>
    <mergeCell ref="AK20:AK22"/>
    <mergeCell ref="AL20:AL22"/>
    <mergeCell ref="AM20:AM22"/>
    <mergeCell ref="AN20:AN22"/>
    <mergeCell ref="AO23:AO28"/>
    <mergeCell ref="AO20:AO22"/>
    <mergeCell ref="AF23:AF28"/>
    <mergeCell ref="AG23:AG28"/>
    <mergeCell ref="AH23:AH28"/>
    <mergeCell ref="AI23:AI28"/>
    <mergeCell ref="AJ23:AJ28"/>
    <mergeCell ref="K23:K28"/>
    <mergeCell ref="L23:L28"/>
    <mergeCell ref="M23:M28"/>
    <mergeCell ref="N23:N28"/>
    <mergeCell ref="AA23:AA28"/>
    <mergeCell ref="AB23:AB28"/>
    <mergeCell ref="AC23:AC28"/>
    <mergeCell ref="AD23:AD28"/>
    <mergeCell ref="AE23:AE28"/>
    <mergeCell ref="V23:V28"/>
    <mergeCell ref="W23:W28"/>
    <mergeCell ref="X23:X28"/>
    <mergeCell ref="Y23:Y28"/>
    <mergeCell ref="Z23:Z28"/>
    <mergeCell ref="O23:O28"/>
    <mergeCell ref="P23:P28"/>
    <mergeCell ref="Q23:Q28"/>
    <mergeCell ref="R23:R28"/>
    <mergeCell ref="Z29:Z32"/>
    <mergeCell ref="O29:O32"/>
    <mergeCell ref="P29:P32"/>
    <mergeCell ref="Q29:Q32"/>
    <mergeCell ref="R29:R32"/>
    <mergeCell ref="S29:S32"/>
    <mergeCell ref="AN29:AN32"/>
    <mergeCell ref="AO29:AO32"/>
    <mergeCell ref="AF29:AF32"/>
    <mergeCell ref="AG29:AG32"/>
    <mergeCell ref="AH29:AH32"/>
    <mergeCell ref="AI29:AI32"/>
    <mergeCell ref="AJ29:AJ32"/>
    <mergeCell ref="AA29:AA32"/>
    <mergeCell ref="AB29:AB32"/>
    <mergeCell ref="AC29:AC32"/>
    <mergeCell ref="AD29:AD32"/>
    <mergeCell ref="AE29:AE32"/>
    <mergeCell ref="AK29:AK32"/>
    <mergeCell ref="AL29:AL32"/>
    <mergeCell ref="AM29:AM32"/>
    <mergeCell ref="T29:T32"/>
    <mergeCell ref="U29:U32"/>
    <mergeCell ref="J29:J32"/>
    <mergeCell ref="K29:K32"/>
    <mergeCell ref="L29:L32"/>
    <mergeCell ref="M29:M32"/>
    <mergeCell ref="N29:N32"/>
    <mergeCell ref="V29:V32"/>
    <mergeCell ref="W29:W32"/>
    <mergeCell ref="X29:X32"/>
    <mergeCell ref="Y29:Y32"/>
  </mergeCells>
  <conditionalFormatting sqref="AO4">
    <cfRule type="cellIs" dxfId="82" priority="180" operator="equal">
      <formula>"MAYOR"</formula>
    </cfRule>
  </conditionalFormatting>
  <conditionalFormatting sqref="AO4">
    <cfRule type="containsText" dxfId="81" priority="178" operator="containsText" text="MODERADO">
      <formula>NOT(ISERROR(SEARCH("MODERADO",AO4)))</formula>
    </cfRule>
  </conditionalFormatting>
  <conditionalFormatting sqref="BA4:BA33 BB33 BA34:BB43">
    <cfRule type="cellIs" dxfId="80" priority="165" operator="equal">
      <formula>50</formula>
    </cfRule>
    <cfRule type="colorScale" priority="177">
      <colorScale>
        <cfvo type="num" val="0"/>
        <cfvo type="num" val="50"/>
        <cfvo type="num" val="100"/>
        <color rgb="FFFF0000"/>
        <color rgb="FFFFC000"/>
        <color rgb="FF00CC00"/>
      </colorScale>
    </cfRule>
  </conditionalFormatting>
  <conditionalFormatting sqref="BB33 BA4:BA33 BA34:BB43">
    <cfRule type="cellIs" dxfId="79" priority="167" operator="equal">
      <formula>0</formula>
    </cfRule>
    <cfRule type="cellIs" dxfId="78" priority="168" operator="equal">
      <formula>50</formula>
    </cfRule>
    <cfRule type="cellIs" dxfId="77" priority="169" operator="equal">
      <formula>100</formula>
    </cfRule>
  </conditionalFormatting>
  <conditionalFormatting sqref="AZ4:AZ43">
    <cfRule type="cellIs" dxfId="76" priority="166" operator="between">
      <formula>86</formula>
      <formula>95</formula>
    </cfRule>
  </conditionalFormatting>
  <conditionalFormatting sqref="AL20 AL23:AL27 AL29:AL31 AL41 AL39 AO39 AL33:AL35 AO33:AO35 AL43">
    <cfRule type="cellIs" dxfId="75" priority="148" operator="between">
      <formula>1</formula>
      <formula>5</formula>
    </cfRule>
    <cfRule type="cellIs" dxfId="74" priority="149" operator="between">
      <formula>12</formula>
      <formula>18</formula>
    </cfRule>
    <cfRule type="cellIs" dxfId="73" priority="150" operator="between">
      <formula>6</formula>
      <formula>11</formula>
    </cfRule>
    <cfRule type="cellIs" dxfId="72" priority="151" operator="between">
      <formula>1</formula>
      <formula>5</formula>
    </cfRule>
  </conditionalFormatting>
  <conditionalFormatting sqref="AO4">
    <cfRule type="containsText" dxfId="71" priority="147" operator="containsText" text="CATASTRÓFICO">
      <formula>NOT(ISERROR(SEARCH("CATASTRÓFICO",AO4)))</formula>
    </cfRule>
  </conditionalFormatting>
  <conditionalFormatting sqref="AO13 AO15 AO20 AO23:AO27 AO29:AO31 AO41 AO43">
    <cfRule type="cellIs" dxfId="70" priority="143" operator="between">
      <formula>1</formula>
      <formula>5</formula>
    </cfRule>
    <cfRule type="cellIs" dxfId="69" priority="144" operator="between">
      <formula>12</formula>
      <formula>18</formula>
    </cfRule>
    <cfRule type="cellIs" dxfId="68" priority="145" operator="between">
      <formula>6</formula>
      <formula>11</formula>
    </cfRule>
    <cfRule type="cellIs" dxfId="67" priority="146" operator="between">
      <formula>1</formula>
      <formula>5</formula>
    </cfRule>
  </conditionalFormatting>
  <conditionalFormatting sqref="BB8:BB10">
    <cfRule type="cellIs" dxfId="66" priority="115" operator="between">
      <formula>95</formula>
      <formula>"97.9"</formula>
    </cfRule>
    <cfRule type="cellIs" dxfId="65" priority="116" operator="between">
      <formula>0</formula>
      <formula>"94.9"</formula>
    </cfRule>
    <cfRule type="cellIs" dxfId="64" priority="117" operator="between">
      <formula>95</formula>
      <formula>"97.9"</formula>
    </cfRule>
    <cfRule type="cellIs" dxfId="63" priority="118" operator="between">
      <formula>98</formula>
      <formula>100</formula>
    </cfRule>
  </conditionalFormatting>
  <conditionalFormatting sqref="BC4:BC43">
    <cfRule type="cellIs" dxfId="62" priority="110" operator="between">
      <formula>50</formula>
      <formula>99</formula>
    </cfRule>
    <cfRule type="cellIs" dxfId="61" priority="111" operator="equal">
      <formula>100</formula>
    </cfRule>
    <cfRule type="cellIs" dxfId="60" priority="112" operator="between">
      <formula>50</formula>
      <formula>99</formula>
    </cfRule>
    <cfRule type="cellIs" dxfId="59" priority="113" operator="between">
      <formula>0</formula>
      <formula>49</formula>
    </cfRule>
    <cfRule type="colorScale" priority="114">
      <colorScale>
        <cfvo type="num" val="0"/>
        <cfvo type="num" val="51"/>
        <cfvo type="num" val="100"/>
        <color rgb="FFFF0000"/>
        <color rgb="FFFFC000"/>
        <color rgb="FF63BE7B"/>
      </colorScale>
    </cfRule>
  </conditionalFormatting>
  <conditionalFormatting sqref="BC4:BC43">
    <cfRule type="cellIs" dxfId="58" priority="107" operator="equal">
      <formula>100</formula>
    </cfRule>
    <cfRule type="cellIs" dxfId="57" priority="108" operator="between">
      <formula>50</formula>
      <formula>99</formula>
    </cfRule>
    <cfRule type="cellIs" dxfId="56" priority="109" operator="between">
      <formula>0</formula>
      <formula>49</formula>
    </cfRule>
  </conditionalFormatting>
  <conditionalFormatting sqref="BJ4:BJ7">
    <cfRule type="cellIs" dxfId="55" priority="104" operator="equal">
      <formula>"Alto"</formula>
    </cfRule>
    <cfRule type="cellIs" dxfId="54" priority="105" operator="equal">
      <formula>"Moderado"</formula>
    </cfRule>
    <cfRule type="cellIs" dxfId="53" priority="106" operator="equal">
      <formula>"Bajo"</formula>
    </cfRule>
  </conditionalFormatting>
  <conditionalFormatting sqref="BJ4:BJ7">
    <cfRule type="containsText" dxfId="52" priority="103" operator="containsText" text="Extremo">
      <formula>NOT(ISERROR(SEARCH("Extremo",BJ4)))</formula>
    </cfRule>
  </conditionalFormatting>
  <conditionalFormatting sqref="A4 A8:A10 A33:A34">
    <cfRule type="containsErrors" dxfId="51" priority="102">
      <formula>ISERROR(A4)</formula>
    </cfRule>
  </conditionalFormatting>
  <conditionalFormatting sqref="E4">
    <cfRule type="cellIs" dxfId="50" priority="101" operator="equal">
      <formula>0</formula>
    </cfRule>
  </conditionalFormatting>
  <conditionalFormatting sqref="A13 A15">
    <cfRule type="containsErrors" dxfId="49" priority="100">
      <formula>ISERROR(A13)</formula>
    </cfRule>
  </conditionalFormatting>
  <conditionalFormatting sqref="A20">
    <cfRule type="containsErrors" dxfId="48" priority="97">
      <formula>ISERROR(A20)</formula>
    </cfRule>
  </conditionalFormatting>
  <conditionalFormatting sqref="A35">
    <cfRule type="containsErrors" dxfId="47" priority="94">
      <formula>ISERROR(A35)</formula>
    </cfRule>
  </conditionalFormatting>
  <conditionalFormatting sqref="A39">
    <cfRule type="containsErrors" dxfId="46" priority="92">
      <formula>ISERROR(A39)</formula>
    </cfRule>
  </conditionalFormatting>
  <conditionalFormatting sqref="A41">
    <cfRule type="containsErrors" dxfId="45" priority="90">
      <formula>ISERROR(A41)</formula>
    </cfRule>
  </conditionalFormatting>
  <conditionalFormatting sqref="E34">
    <cfRule type="cellIs" dxfId="44" priority="85" operator="equal">
      <formula>0</formula>
    </cfRule>
  </conditionalFormatting>
  <conditionalFormatting sqref="F4">
    <cfRule type="cellIs" dxfId="43" priority="78" operator="equal">
      <formula>0</formula>
    </cfRule>
  </conditionalFormatting>
  <conditionalFormatting sqref="F34">
    <cfRule type="cellIs" dxfId="42" priority="74" operator="equal">
      <formula>0</formula>
    </cfRule>
  </conditionalFormatting>
  <conditionalFormatting sqref="G4">
    <cfRule type="cellIs" dxfId="41" priority="68" operator="equal">
      <formula>0</formula>
    </cfRule>
  </conditionalFormatting>
  <conditionalFormatting sqref="G34">
    <cfRule type="cellIs" dxfId="40" priority="64" operator="equal">
      <formula>0</formula>
    </cfRule>
  </conditionalFormatting>
  <conditionalFormatting sqref="BB4:BB7">
    <cfRule type="cellIs" dxfId="39" priority="54" operator="equal">
      <formula>50</formula>
    </cfRule>
    <cfRule type="colorScale" priority="58">
      <colorScale>
        <cfvo type="num" val="0"/>
        <cfvo type="num" val="50"/>
        <cfvo type="num" val="100"/>
        <color rgb="FFFF0000"/>
        <color rgb="FFFFC000"/>
        <color rgb="FF00CC00"/>
      </colorScale>
    </cfRule>
  </conditionalFormatting>
  <conditionalFormatting sqref="BB4:BB7">
    <cfRule type="cellIs" dxfId="38" priority="55" operator="equal">
      <formula>0</formula>
    </cfRule>
    <cfRule type="cellIs" dxfId="37" priority="56" operator="equal">
      <formula>50</formula>
    </cfRule>
    <cfRule type="cellIs" dxfId="36" priority="57" operator="equal">
      <formula>100</formula>
    </cfRule>
  </conditionalFormatting>
  <conditionalFormatting sqref="BB11:BB12">
    <cfRule type="cellIs" dxfId="35" priority="49" operator="equal">
      <formula>50</formula>
    </cfRule>
    <cfRule type="colorScale" priority="53">
      <colorScale>
        <cfvo type="num" val="0"/>
        <cfvo type="num" val="50"/>
        <cfvo type="num" val="100"/>
        <color rgb="FFFF0000"/>
        <color rgb="FFFFC000"/>
        <color rgb="FF00CC00"/>
      </colorScale>
    </cfRule>
  </conditionalFormatting>
  <conditionalFormatting sqref="BB11:BB12">
    <cfRule type="cellIs" dxfId="34" priority="50" operator="equal">
      <formula>0</formula>
    </cfRule>
    <cfRule type="cellIs" dxfId="33" priority="51" operator="equal">
      <formula>50</formula>
    </cfRule>
    <cfRule type="cellIs" dxfId="32" priority="52" operator="equal">
      <formula>100</formula>
    </cfRule>
  </conditionalFormatting>
  <conditionalFormatting sqref="BB13:BB14">
    <cfRule type="cellIs" dxfId="31" priority="44" operator="equal">
      <formula>50</formula>
    </cfRule>
    <cfRule type="colorScale" priority="48">
      <colorScale>
        <cfvo type="num" val="0"/>
        <cfvo type="num" val="50"/>
        <cfvo type="num" val="100"/>
        <color rgb="FFFF0000"/>
        <color rgb="FFFFC000"/>
        <color rgb="FF00CC00"/>
      </colorScale>
    </cfRule>
  </conditionalFormatting>
  <conditionalFormatting sqref="BB13:BB14">
    <cfRule type="cellIs" dxfId="30" priority="45" operator="equal">
      <formula>0</formula>
    </cfRule>
    <cfRule type="cellIs" dxfId="29" priority="46" operator="equal">
      <formula>50</formula>
    </cfRule>
    <cfRule type="cellIs" dxfId="28" priority="47" operator="equal">
      <formula>100</formula>
    </cfRule>
  </conditionalFormatting>
  <conditionalFormatting sqref="BB15:BB19">
    <cfRule type="cellIs" dxfId="27" priority="39" operator="equal">
      <formula>50</formula>
    </cfRule>
    <cfRule type="colorScale" priority="43">
      <colorScale>
        <cfvo type="num" val="0"/>
        <cfvo type="num" val="50"/>
        <cfvo type="num" val="100"/>
        <color rgb="FFFF0000"/>
        <color rgb="FFFFC000"/>
        <color rgb="FF00CC00"/>
      </colorScale>
    </cfRule>
  </conditionalFormatting>
  <conditionalFormatting sqref="BB15:BB19">
    <cfRule type="cellIs" dxfId="26" priority="40" operator="equal">
      <formula>0</formula>
    </cfRule>
    <cfRule type="cellIs" dxfId="25" priority="41" operator="equal">
      <formula>50</formula>
    </cfRule>
    <cfRule type="cellIs" dxfId="24" priority="42" operator="equal">
      <formula>100</formula>
    </cfRule>
  </conditionalFormatting>
  <conditionalFormatting sqref="BB20">
    <cfRule type="cellIs" dxfId="23" priority="34" operator="equal">
      <formula>50</formula>
    </cfRule>
    <cfRule type="colorScale" priority="38">
      <colorScale>
        <cfvo type="num" val="0"/>
        <cfvo type="num" val="50"/>
        <cfvo type="num" val="100"/>
        <color rgb="FFFF0000"/>
        <color rgb="FFFFC000"/>
        <color rgb="FF00CC00"/>
      </colorScale>
    </cfRule>
  </conditionalFormatting>
  <conditionalFormatting sqref="BB20">
    <cfRule type="cellIs" dxfId="22" priority="35" operator="equal">
      <formula>0</formula>
    </cfRule>
    <cfRule type="cellIs" dxfId="21" priority="36" operator="equal">
      <formula>50</formula>
    </cfRule>
    <cfRule type="cellIs" dxfId="20" priority="37" operator="equal">
      <formula>100</formula>
    </cfRule>
  </conditionalFormatting>
  <conditionalFormatting sqref="BB21">
    <cfRule type="cellIs" dxfId="19" priority="29" operator="equal">
      <formula>50</formula>
    </cfRule>
    <cfRule type="colorScale" priority="33">
      <colorScale>
        <cfvo type="num" val="0"/>
        <cfvo type="num" val="50"/>
        <cfvo type="num" val="100"/>
        <color rgb="FFFF0000"/>
        <color rgb="FFFFC000"/>
        <color rgb="FF00CC00"/>
      </colorScale>
    </cfRule>
  </conditionalFormatting>
  <conditionalFormatting sqref="BB21">
    <cfRule type="cellIs" dxfId="18" priority="30" operator="equal">
      <formula>0</formula>
    </cfRule>
    <cfRule type="cellIs" dxfId="17" priority="31" operator="equal">
      <formula>50</formula>
    </cfRule>
    <cfRule type="cellIs" dxfId="16" priority="32" operator="equal">
      <formula>100</formula>
    </cfRule>
  </conditionalFormatting>
  <conditionalFormatting sqref="BB22">
    <cfRule type="cellIs" dxfId="15" priority="24" operator="equal">
      <formula>50</formula>
    </cfRule>
    <cfRule type="colorScale" priority="28">
      <colorScale>
        <cfvo type="num" val="0"/>
        <cfvo type="num" val="50"/>
        <cfvo type="num" val="100"/>
        <color rgb="FFFF0000"/>
        <color rgb="FFFFC000"/>
        <color rgb="FF00CC00"/>
      </colorScale>
    </cfRule>
  </conditionalFormatting>
  <conditionalFormatting sqref="BB22">
    <cfRule type="cellIs" dxfId="14" priority="25" operator="equal">
      <formula>0</formula>
    </cfRule>
    <cfRule type="cellIs" dxfId="13" priority="26" operator="equal">
      <formula>50</formula>
    </cfRule>
    <cfRule type="cellIs" dxfId="12" priority="27" operator="equal">
      <formula>100</formula>
    </cfRule>
  </conditionalFormatting>
  <conditionalFormatting sqref="BB23:BB31">
    <cfRule type="cellIs" dxfId="11" priority="19" operator="equal">
      <formula>50</formula>
    </cfRule>
    <cfRule type="colorScale" priority="23">
      <colorScale>
        <cfvo type="num" val="0"/>
        <cfvo type="num" val="50"/>
        <cfvo type="num" val="100"/>
        <color rgb="FFFF0000"/>
        <color rgb="FFFFC000"/>
        <color rgb="FF00CC00"/>
      </colorScale>
    </cfRule>
  </conditionalFormatting>
  <conditionalFormatting sqref="BB23:BB31">
    <cfRule type="cellIs" dxfId="10" priority="20" operator="equal">
      <formula>0</formula>
    </cfRule>
    <cfRule type="cellIs" dxfId="9" priority="21" operator="equal">
      <formula>50</formula>
    </cfRule>
    <cfRule type="cellIs" dxfId="8" priority="22" operator="equal">
      <formula>100</formula>
    </cfRule>
  </conditionalFormatting>
  <conditionalFormatting sqref="BB32">
    <cfRule type="cellIs" dxfId="7" priority="14" operator="equal">
      <formula>50</formula>
    </cfRule>
    <cfRule type="colorScale" priority="18">
      <colorScale>
        <cfvo type="num" val="0"/>
        <cfvo type="num" val="50"/>
        <cfvo type="num" val="100"/>
        <color rgb="FFFF0000"/>
        <color rgb="FFFFC000"/>
        <color rgb="FF00CC00"/>
      </colorScale>
    </cfRule>
  </conditionalFormatting>
  <conditionalFormatting sqref="BB32">
    <cfRule type="cellIs" dxfId="6" priority="15" operator="equal">
      <formula>0</formula>
    </cfRule>
    <cfRule type="cellIs" dxfId="5" priority="16" operator="equal">
      <formula>50</formula>
    </cfRule>
    <cfRule type="cellIs" dxfId="4" priority="17" operator="equal">
      <formula>100</formula>
    </cfRule>
  </conditionalFormatting>
  <conditionalFormatting sqref="A43">
    <cfRule type="containsErrors" dxfId="3" priority="1">
      <formula>ISERROR(A43)</formula>
    </cfRule>
  </conditionalFormatting>
  <conditionalFormatting sqref="AZ4:AZ43">
    <cfRule type="cellIs" dxfId="2" priority="12901" operator="between">
      <formula>96</formula>
      <formula>100</formula>
    </cfRule>
    <cfRule type="cellIs" dxfId="1" priority="12902" operator="between">
      <formula>86</formula>
      <formula>95</formula>
    </cfRule>
    <cfRule type="cellIs" dxfId="0" priority="12903" operator="between">
      <formula>0</formula>
      <formula>85</formula>
    </cfRule>
    <cfRule type="colorScale" priority="12904">
      <colorScale>
        <cfvo type="num" val="0"/>
        <cfvo type="num" val="90"/>
        <cfvo type="num" val="100"/>
        <color rgb="FFFF0000"/>
        <color rgb="FFFFC000"/>
        <color rgb="FF00CC00"/>
      </colorScale>
    </cfRule>
    <cfRule type="colorScale" priority="12905">
      <colorScale>
        <cfvo type="min"/>
        <cfvo type="num" val="0"/>
        <cfvo type="num" val="100"/>
        <color rgb="FFFF0000"/>
        <color theme="9" tint="-0.249977111117893"/>
        <color rgb="FF63BE7B"/>
      </colorScale>
    </cfRule>
    <cfRule type="colorScale" priority="12906">
      <colorScale>
        <cfvo type="num" val="0"/>
        <cfvo type="num" val="90"/>
        <cfvo type="num" val="100"/>
        <color rgb="FFF8696B"/>
        <color rgb="FFFFEB84"/>
        <color rgb="FF63BE7B"/>
      </colorScale>
    </cfRule>
  </conditionalFormatting>
  <dataValidations xWindow="406" yWindow="549" count="23">
    <dataValidation type="list" allowBlank="1" showInputMessage="1" showErrorMessage="1" sqref="AA64768:AL64791 AA982272:AL982295 AA916736:AL916759 AA851200:AL851223 AA785664:AL785687 AA720128:AL720151 AA654592:AL654615 AA589056:AL589079 AA523520:AL523543 AA457984:AL458007 AA392448:AL392471 AA326912:AL326935 AA261376:AL261399 AA195840:AL195863 AA130304:AL130327 H195836:Z195859 H261372:Z261395 H326908:Z326931 H392444:Z392467 H457980:Z458003 H523516:Z523539 H589052:Z589075 H654588:Z654611 H720124:Z720147 H785660:Z785683 H851196:Z851219 H916732:Z916755 H982268:Z982291 H64764:Z64787 H130300:Z130323">
      <formula1>#REF!</formula1>
    </dataValidation>
    <dataValidation allowBlank="1" showInputMessage="1" showErrorMessage="1" promptTitle="Descripción" prompt="Se refiere a las características generales o las formas en que se observa o manifiesta el riesgo identificado." sqref="E35:E38 E4 E8:E14 E20:E33"/>
    <dataValidation type="list" allowBlank="1" showInputMessage="1" showErrorMessage="1" sqref="B41 B4 B39 B33:B35 B29:B31 B23:B27 B20 B15 B13 B8:B10">
      <formula1>$BQ$4:$BQ$42</formula1>
    </dataValidation>
    <dataValidation allowBlank="1" showInputMessage="1" showErrorMessage="1" promptTitle="Efectos o Consecuencias" prompt="Daños Físicos, Sanciones, Pérdida de Información, Interrupción del servicio, Pérdida de Imagen, Fallecimientos, Pérdidas Económicas, Pérdida de Bienes, Daño ambiental, Pérdida de credibilidad y confianza" sqref="G35:G38 G4 G8:G14 G20:G33"/>
    <dataValidation allowBlank="1" showInputMessage="1" showErrorMessage="1" errorTitle="Nuevo Impacto" error="Solo admite valores de 5, 10 o 20" promptTitle="Impacto" prompt="Insignificante: 1_x000a_Menor: 2_x000a_Moderado: 3_x000a_Mayor: 4_x000a_Catastrófico: 5_x000a_" sqref="AN4 AN13 AN8:AN10"/>
    <dataValidation allowBlank="1" showInputMessage="1" showErrorMessage="1" errorTitle="Nuevo Impacto" error="Solo admite valores de 5, 10 o 20" promptTitle="Impacto" prompt="Insignificante: 1_x000a_Menor: 2_x000a_Moderado: 3_x000a_Mayor: 4_x000a_Catastrófico: 5" sqref="AN15 AN20 AN23:AN27 AN29:AN31 AN41 AN39 AN33:AN35 AN43"/>
    <dataValidation allowBlank="1" showInputMessage="1" showErrorMessage="1" errorTitle="Probabilidad" error="Solo adminite datos entre 1 y 3" promptTitle="Probabilidad" prompt="Rara vez: 1_x000a_Improbable: 2_x000a_Posible: 3_x000a_Probable: 4_x000a_Casi seguro: 5" sqref="AM4 AM13 AM15 AM20 AM23:AM27 AM29:AM31 AM41 AM39 AM8:AM10 AM33:AM35 AM43"/>
    <dataValidation type="list" allowBlank="1" showInputMessage="1" showErrorMessage="1" sqref="H41 H39 H4 H8:H10 H13 H15 H20 H23:H27 H29:H31 H33:H35 H43 I4:Q43">
      <formula1>$CK$4:$CK$15</formula1>
    </dataValidation>
    <dataValidation type="list" allowBlank="1" showInputMessage="1" showErrorMessage="1" sqref="U20:AH22 T39:AK39 T8:T10 AI13:AK28 T43:AK43 T13 T15:AH15 T20 T23:AH27 T29:AK31 T41:AK41 T4 T33:AK35 U4:AK11 U13:AH14 T12:AK12">
      <formula1>$CM$4:$CM$7</formula1>
    </dataValidation>
    <dataValidation allowBlank="1" showInputMessage="1" showErrorMessage="1" promptTitle="Causas" prompt="Razones o motivos por los cuales se genera un riesgo. Influyen directamente en la probabilidad de ocurrencia de los eventos y tienen incidencia en el establecimiento de políticas para su disminución o eliminación." sqref="F33"/>
    <dataValidation type="list" allowBlank="1" showInputMessage="1" showErrorMessage="1" sqref="AR4:AR43">
      <formula1>"Preventivo,Protección,Detección,Correctivo"</formula1>
    </dataValidation>
    <dataValidation type="list" allowBlank="1" showInputMessage="1" showErrorMessage="1" sqref="BE4:BE43">
      <formula1>$CD$4:$CD$20</formula1>
    </dataValidation>
    <dataValidation type="list" allowBlank="1" showInputMessage="1" showErrorMessage="1" sqref="BD4:BD43">
      <formula1>$CC$4:$CC$15</formula1>
    </dataValidation>
    <dataValidation type="list" allowBlank="1" showInputMessage="1" showErrorMessage="1" sqref="BG4:BG43">
      <formula1>$CF$4:$CF$20</formula1>
    </dataValidation>
    <dataValidation type="list" allowBlank="1" showInputMessage="1" showErrorMessage="1" sqref="BF4:BF43">
      <formula1>$CE$4:$CE$20</formula1>
    </dataValidation>
    <dataValidation type="list" allowBlank="1" showInputMessage="1" showErrorMessage="1" sqref="BA4:BA43">
      <formula1>$BZ$4:$BZ$20</formula1>
    </dataValidation>
    <dataValidation type="list" allowBlank="1" showInputMessage="1" showErrorMessage="1" sqref="AY4:AY43">
      <formula1>$BY$4:$BY$20</formula1>
    </dataValidation>
    <dataValidation type="list" allowBlank="1" showInputMessage="1" showErrorMessage="1" sqref="AX4:AX43">
      <formula1>$BX$4:$BX$15</formula1>
    </dataValidation>
    <dataValidation type="list" allowBlank="1" showInputMessage="1" showErrorMessage="1" sqref="AW4:AW43">
      <formula1>$BW$4:$BW$15</formula1>
    </dataValidation>
    <dataValidation type="list" allowBlank="1" showInputMessage="1" showErrorMessage="1" sqref="AV4:AV43">
      <formula1>$BV$4:$BV$20</formula1>
    </dataValidation>
    <dataValidation type="list" allowBlank="1" showInputMessage="1" showErrorMessage="1" sqref="AU4:AU43">
      <formula1>$BU$4:$BU$15</formula1>
    </dataValidation>
    <dataValidation type="list" allowBlank="1" showInputMessage="1" showErrorMessage="1" sqref="AT4:AT43">
      <formula1>$BT$4:$BT$15</formula1>
    </dataValidation>
    <dataValidation type="list" allowBlank="1" showInputMessage="1" showErrorMessage="1" sqref="AS4:AS43">
      <formula1>$BS$4:$BS$15</formula1>
    </dataValidation>
  </dataValidations>
  <printOptions horizontalCentered="1"/>
  <pageMargins left="0.19685039370078741" right="0.19685039370078741" top="1.5748031496062993" bottom="0.59055118110236227" header="0.19685039370078741" footer="0.19685039370078741"/>
  <pageSetup paperSize="5" scale="11" fitToHeight="0" orientation="landscape" horizontalDpi="4294967293" verticalDpi="1200" r:id="rId1"/>
  <headerFooter alignWithMargins="0">
    <oddHeader>&amp;LConvenciones: I: Impacto, P: Probabilidad, NI: Nuevo impacto, NP: Nueva Probabilidad, NI: Nuevo impacto, NP: Nueva Probabilidad&amp;C&amp;G</oddHeader>
    <oddFooter>&amp;LCódigo: F-DE-37&amp;CVersión:01
Fecha de Aprobación: 2022/04/01&amp;RPágina &amp;P de &amp;N</oddFoot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5"/>
  <sheetViews>
    <sheetView zoomScale="50" zoomScaleNormal="50" workbookViewId="0">
      <selection activeCell="AW25" sqref="AW25"/>
    </sheetView>
  </sheetViews>
  <sheetFormatPr baseColWidth="10" defaultRowHeight="13.5" customHeight="1" x14ac:dyDescent="0.2"/>
  <cols>
    <col min="1" max="1" width="2.85546875" customWidth="1"/>
    <col min="2" max="2" width="5.7109375" style="15" customWidth="1"/>
    <col min="3" max="3" width="5.140625" style="15" customWidth="1"/>
    <col min="4" max="4" width="4.42578125" style="15" customWidth="1"/>
    <col min="5" max="5" width="21.7109375" style="15" customWidth="1"/>
    <col min="6" max="8" width="8.7109375" style="15" customWidth="1"/>
    <col min="9" max="9" width="14" style="15" customWidth="1"/>
    <col min="10" max="13" width="8.7109375" style="15" customWidth="1"/>
    <col min="14" max="14" width="20.42578125" style="15" customWidth="1"/>
    <col min="15" max="19" width="8.7109375" style="15" customWidth="1"/>
    <col min="20" max="20" width="9.28515625" style="15" customWidth="1"/>
    <col min="21" max="21" width="9.42578125" style="15" customWidth="1"/>
    <col min="22" max="22" width="11.85546875" style="15" customWidth="1"/>
    <col min="23" max="23" width="9.85546875" style="15" customWidth="1"/>
    <col min="24" max="25" width="8.7109375" style="15" customWidth="1"/>
    <col min="26" max="26" width="6.7109375" style="15" customWidth="1"/>
    <col min="27" max="27" width="17.42578125" style="15" customWidth="1"/>
    <col min="28" max="28" width="9.42578125" style="15" customWidth="1"/>
    <col min="29" max="29" width="9.140625" style="15" customWidth="1"/>
    <col min="30" max="30" width="12.85546875" style="15" customWidth="1"/>
    <col min="31" max="31" width="8.140625" style="15" customWidth="1"/>
    <col min="32" max="32" width="18" customWidth="1"/>
    <col min="33" max="35" width="8.7109375" customWidth="1"/>
    <col min="36" max="36" width="10.42578125" customWidth="1"/>
    <col min="37" max="48" width="8.7109375" customWidth="1"/>
    <col min="49" max="49" width="12.42578125" customWidth="1"/>
    <col min="50" max="52" width="8.7109375" customWidth="1"/>
  </cols>
  <sheetData>
    <row r="1" spans="1:58"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15"/>
    </row>
    <row r="2" spans="1:58" ht="13.5" customHeight="1" x14ac:dyDescent="0.2">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15"/>
    </row>
    <row r="3" spans="1:58" ht="13.5" customHeight="1" x14ac:dyDescent="0.2">
      <c r="H3" s="127"/>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row>
    <row r="4" spans="1:58" ht="13.5" customHeight="1" x14ac:dyDescent="0.2">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row>
    <row r="5" spans="1:58" ht="3" customHeight="1" x14ac:dyDescent="0.2">
      <c r="AF5" s="15"/>
      <c r="AG5" s="15"/>
      <c r="AH5" s="15"/>
      <c r="BC5" s="15"/>
      <c r="BD5" s="15"/>
      <c r="BE5" s="15"/>
      <c r="BF5" s="15"/>
    </row>
    <row r="6" spans="1:58" ht="28.5" customHeight="1" thickBot="1" x14ac:dyDescent="0.25">
      <c r="C6" s="342" t="s">
        <v>32</v>
      </c>
      <c r="D6" s="342"/>
      <c r="E6" s="342"/>
      <c r="F6" s="342"/>
      <c r="G6" s="342"/>
      <c r="H6" s="342"/>
      <c r="I6" s="342"/>
      <c r="J6" s="342"/>
      <c r="K6" s="342"/>
      <c r="L6" s="342"/>
      <c r="M6" s="342"/>
      <c r="N6" s="343"/>
      <c r="O6" s="343"/>
      <c r="P6" s="343"/>
      <c r="Q6" s="343"/>
      <c r="R6" s="343"/>
      <c r="S6" s="343"/>
      <c r="T6" s="343"/>
      <c r="U6" s="343"/>
      <c r="V6" s="343"/>
      <c r="W6" s="343"/>
      <c r="X6" s="343"/>
      <c r="Y6" s="343"/>
      <c r="AD6" s="342" t="s">
        <v>33</v>
      </c>
      <c r="AE6" s="342"/>
      <c r="AF6" s="342"/>
      <c r="AG6" s="342"/>
      <c r="AH6" s="342"/>
      <c r="AI6" s="342"/>
      <c r="AJ6" s="342"/>
      <c r="AK6" s="342"/>
      <c r="AL6" s="342"/>
      <c r="AM6" s="342"/>
      <c r="AN6" s="342"/>
      <c r="AO6" s="342"/>
      <c r="AP6" s="342"/>
      <c r="AQ6" s="342"/>
      <c r="AR6" s="342"/>
      <c r="AS6" s="342"/>
      <c r="AT6" s="342"/>
      <c r="AU6" s="342"/>
      <c r="AV6" s="342"/>
      <c r="AW6" s="342"/>
      <c r="AX6" s="342"/>
      <c r="AY6" s="342"/>
      <c r="AZ6" s="342"/>
      <c r="BA6" s="15"/>
      <c r="BB6" s="15"/>
      <c r="BC6" s="15"/>
      <c r="BD6" s="15"/>
      <c r="BE6" s="15"/>
      <c r="BF6" s="15"/>
    </row>
    <row r="7" spans="1:58" ht="26.25" customHeight="1" x14ac:dyDescent="0.25">
      <c r="C7" s="527" t="s">
        <v>4</v>
      </c>
      <c r="D7" s="502">
        <v>5</v>
      </c>
      <c r="E7" s="505" t="s">
        <v>56</v>
      </c>
      <c r="F7" s="334" t="s">
        <v>90</v>
      </c>
      <c r="G7" s="335"/>
      <c r="H7" s="335"/>
      <c r="I7" s="335"/>
      <c r="J7" s="334" t="s">
        <v>90</v>
      </c>
      <c r="K7" s="335"/>
      <c r="L7" s="335"/>
      <c r="M7" s="335"/>
      <c r="N7" s="346" t="s">
        <v>92</v>
      </c>
      <c r="O7" s="340"/>
      <c r="P7" s="340"/>
      <c r="Q7" s="347"/>
      <c r="R7" s="339" t="s">
        <v>92</v>
      </c>
      <c r="S7" s="340"/>
      <c r="T7" s="340"/>
      <c r="U7" s="347"/>
      <c r="V7" s="523" t="s">
        <v>92</v>
      </c>
      <c r="W7" s="524"/>
      <c r="X7" s="524"/>
      <c r="Y7" s="525"/>
      <c r="AD7" s="527" t="s">
        <v>4</v>
      </c>
      <c r="AE7" s="502">
        <v>5</v>
      </c>
      <c r="AF7" s="505" t="s">
        <v>56</v>
      </c>
      <c r="AG7" s="334" t="s">
        <v>90</v>
      </c>
      <c r="AH7" s="335"/>
      <c r="AI7" s="335"/>
      <c r="AJ7" s="335"/>
      <c r="AK7" s="334" t="s">
        <v>90</v>
      </c>
      <c r="AL7" s="335"/>
      <c r="AM7" s="335"/>
      <c r="AN7" s="335"/>
      <c r="AO7" s="319" t="s">
        <v>92</v>
      </c>
      <c r="AP7" s="320"/>
      <c r="AQ7" s="320"/>
      <c r="AR7" s="321"/>
      <c r="AS7" s="319" t="s">
        <v>92</v>
      </c>
      <c r="AT7" s="320"/>
      <c r="AU7" s="320"/>
      <c r="AV7" s="321"/>
      <c r="AW7" s="319" t="s">
        <v>92</v>
      </c>
      <c r="AX7" s="320"/>
      <c r="AY7" s="320"/>
      <c r="AZ7" s="321"/>
      <c r="BA7" s="15"/>
      <c r="BB7" s="15"/>
      <c r="BC7" s="15"/>
      <c r="BD7" s="15"/>
      <c r="BE7" s="15"/>
      <c r="BF7" s="15"/>
    </row>
    <row r="8" spans="1:58" ht="13.5" customHeight="1" x14ac:dyDescent="0.2">
      <c r="C8" s="527"/>
      <c r="D8" s="502"/>
      <c r="E8" s="505"/>
      <c r="F8" s="21"/>
      <c r="G8" s="22"/>
      <c r="H8" s="22"/>
      <c r="I8" s="23"/>
      <c r="J8" s="25"/>
      <c r="K8" s="25"/>
      <c r="L8" s="25"/>
      <c r="M8" s="25"/>
      <c r="N8" s="135"/>
      <c r="O8" s="17"/>
      <c r="P8" s="17"/>
      <c r="Q8" s="17"/>
      <c r="R8" s="106"/>
      <c r="S8" s="73"/>
      <c r="T8" s="73"/>
      <c r="U8" s="73"/>
      <c r="V8" s="152" t="s">
        <v>188</v>
      </c>
      <c r="W8" s="99"/>
      <c r="X8" s="99"/>
      <c r="Y8" s="18"/>
      <c r="AD8" s="527"/>
      <c r="AE8" s="502"/>
      <c r="AF8" s="505"/>
      <c r="AG8" s="21"/>
      <c r="AH8" s="22"/>
      <c r="AI8" s="22"/>
      <c r="AJ8" s="23"/>
      <c r="AK8" s="25"/>
      <c r="AL8" s="25"/>
      <c r="AM8" s="25"/>
      <c r="AN8" s="25"/>
      <c r="AO8" s="17"/>
      <c r="AP8" s="17"/>
      <c r="AQ8" s="17"/>
      <c r="AR8" s="17"/>
      <c r="AS8" s="152" t="s">
        <v>188</v>
      </c>
      <c r="AT8" s="17"/>
      <c r="AU8" s="17"/>
      <c r="AV8" s="19"/>
      <c r="AW8" s="95"/>
      <c r="AX8" s="17"/>
      <c r="AY8" s="17"/>
      <c r="AZ8" s="19"/>
      <c r="BA8" s="15"/>
      <c r="BB8" s="15"/>
      <c r="BC8" s="15"/>
      <c r="BD8" s="15"/>
      <c r="BE8" s="15"/>
      <c r="BF8" s="15"/>
    </row>
    <row r="9" spans="1:58" ht="13.5" customHeight="1" x14ac:dyDescent="0.2">
      <c r="C9" s="527"/>
      <c r="D9" s="502"/>
      <c r="E9" s="505"/>
      <c r="F9" s="24"/>
      <c r="G9" s="25"/>
      <c r="H9" s="25"/>
      <c r="I9" s="26"/>
      <c r="J9" s="25"/>
      <c r="K9" s="25"/>
      <c r="L9" s="25"/>
      <c r="M9" s="25"/>
      <c r="N9" s="135"/>
      <c r="O9" s="17"/>
      <c r="P9" s="17"/>
      <c r="Q9" s="17"/>
      <c r="R9" s="106"/>
      <c r="S9" s="73"/>
      <c r="T9" s="73"/>
      <c r="U9" s="17"/>
      <c r="V9" s="153" t="s">
        <v>293</v>
      </c>
      <c r="W9" s="17"/>
      <c r="X9" s="17"/>
      <c r="Y9" s="19"/>
      <c r="AD9" s="527"/>
      <c r="AE9" s="502"/>
      <c r="AF9" s="505"/>
      <c r="AG9" s="24"/>
      <c r="AH9" s="25"/>
      <c r="AI9" s="25"/>
      <c r="AJ9" s="26"/>
      <c r="AK9" s="25"/>
      <c r="AL9" s="25"/>
      <c r="AM9" s="25"/>
      <c r="AN9" s="25"/>
      <c r="AO9" s="17"/>
      <c r="AP9" s="17"/>
      <c r="AQ9" s="17"/>
      <c r="AR9" s="17"/>
      <c r="AS9" s="153" t="s">
        <v>293</v>
      </c>
      <c r="AT9" s="17"/>
      <c r="AU9" s="17"/>
      <c r="AV9" s="19"/>
      <c r="AW9" s="95"/>
      <c r="AX9" s="17"/>
      <c r="AY9" s="17"/>
      <c r="AZ9" s="19"/>
      <c r="BA9" s="15"/>
      <c r="BB9" s="15"/>
      <c r="BC9" s="15"/>
      <c r="BD9" s="15"/>
      <c r="BE9" s="15"/>
      <c r="BF9" s="15"/>
    </row>
    <row r="10" spans="1:58" ht="13.5" customHeight="1" x14ac:dyDescent="0.2">
      <c r="C10" s="527"/>
      <c r="D10" s="502"/>
      <c r="E10" s="505"/>
      <c r="F10" s="24"/>
      <c r="G10" s="25"/>
      <c r="H10" s="25"/>
      <c r="I10" s="26"/>
      <c r="J10" s="25"/>
      <c r="K10" s="25"/>
      <c r="L10" s="25"/>
      <c r="M10" s="25"/>
      <c r="N10" s="135"/>
      <c r="O10" s="17"/>
      <c r="P10" s="17"/>
      <c r="Q10" s="17"/>
      <c r="R10" s="95"/>
      <c r="S10" s="17"/>
      <c r="T10" s="73"/>
      <c r="U10" s="17"/>
      <c r="V10" s="153"/>
      <c r="W10" s="17"/>
      <c r="X10" s="17"/>
      <c r="Y10" s="19"/>
      <c r="AD10" s="527"/>
      <c r="AE10" s="502"/>
      <c r="AF10" s="505"/>
      <c r="AG10" s="24"/>
      <c r="AH10" s="25"/>
      <c r="AI10" s="25"/>
      <c r="AJ10" s="26"/>
      <c r="AK10" s="25"/>
      <c r="AL10" s="25"/>
      <c r="AM10" s="25"/>
      <c r="AN10" s="25"/>
      <c r="AO10" s="17"/>
      <c r="AP10" s="17"/>
      <c r="AQ10" s="17"/>
      <c r="AR10" s="17"/>
      <c r="AS10" s="95"/>
      <c r="AT10" s="17"/>
      <c r="AU10" s="17"/>
      <c r="AV10" s="19"/>
      <c r="AW10" s="95"/>
      <c r="AX10" s="17"/>
      <c r="AY10" s="17"/>
      <c r="AZ10" s="19"/>
      <c r="BA10" s="15"/>
      <c r="BB10" s="15"/>
      <c r="BC10" s="15"/>
      <c r="BD10" s="15"/>
      <c r="BE10" s="15"/>
      <c r="BF10" s="15"/>
    </row>
    <row r="11" spans="1:58" ht="13.5" customHeight="1" x14ac:dyDescent="0.2">
      <c r="C11" s="527"/>
      <c r="D11" s="502"/>
      <c r="E11" s="505"/>
      <c r="F11" s="24"/>
      <c r="G11" s="25"/>
      <c r="H11" s="25"/>
      <c r="I11" s="26"/>
      <c r="J11" s="25"/>
      <c r="K11" s="25"/>
      <c r="L11" s="25"/>
      <c r="M11" s="25"/>
      <c r="N11" s="135"/>
      <c r="O11" s="17"/>
      <c r="P11" s="17"/>
      <c r="Q11" s="17"/>
      <c r="R11" s="95"/>
      <c r="S11" s="17"/>
      <c r="T11" s="17"/>
      <c r="U11" s="17"/>
      <c r="V11" s="153"/>
      <c r="W11" s="17"/>
      <c r="X11" s="17"/>
      <c r="Y11" s="19"/>
      <c r="AD11" s="527"/>
      <c r="AE11" s="502"/>
      <c r="AF11" s="505"/>
      <c r="AG11" s="24"/>
      <c r="AH11" s="25"/>
      <c r="AI11" s="25"/>
      <c r="AJ11" s="26"/>
      <c r="AK11" s="25"/>
      <c r="AL11" s="25"/>
      <c r="AM11" s="25"/>
      <c r="AN11" s="25"/>
      <c r="AO11" s="17"/>
      <c r="AP11" s="17"/>
      <c r="AQ11" s="17"/>
      <c r="AR11" s="17"/>
      <c r="AS11" s="95"/>
      <c r="AT11" s="17"/>
      <c r="AU11" s="17"/>
      <c r="AV11" s="19"/>
      <c r="AW11" s="95"/>
      <c r="AX11" s="17"/>
      <c r="AY11" s="17"/>
      <c r="AZ11" s="19"/>
      <c r="BA11" s="15"/>
      <c r="BB11" s="15"/>
      <c r="BC11" s="15"/>
      <c r="BD11" s="15"/>
      <c r="BE11" s="15"/>
      <c r="BF11" s="15"/>
    </row>
    <row r="12" spans="1:58" ht="13.5" customHeight="1" x14ac:dyDescent="0.2">
      <c r="C12" s="527"/>
      <c r="D12" s="502"/>
      <c r="E12" s="505"/>
      <c r="F12" s="24"/>
      <c r="G12" s="25"/>
      <c r="H12" s="25"/>
      <c r="I12" s="26"/>
      <c r="J12" s="25"/>
      <c r="K12" s="25"/>
      <c r="L12" s="25"/>
      <c r="M12" s="25"/>
      <c r="N12" s="135"/>
      <c r="O12" s="73"/>
      <c r="P12" s="17"/>
      <c r="Q12" s="17"/>
      <c r="R12" s="95"/>
      <c r="S12" s="17"/>
      <c r="T12" s="17"/>
      <c r="U12" s="17"/>
      <c r="V12" s="95"/>
      <c r="W12" s="17"/>
      <c r="X12" s="17"/>
      <c r="Y12" s="19"/>
      <c r="AD12" s="527"/>
      <c r="AE12" s="502"/>
      <c r="AF12" s="505"/>
      <c r="AG12" s="24"/>
      <c r="AH12" s="25"/>
      <c r="AI12" s="25"/>
      <c r="AJ12" s="26"/>
      <c r="AK12" s="25"/>
      <c r="AL12" s="25"/>
      <c r="AM12" s="25"/>
      <c r="AN12" s="25"/>
      <c r="AO12" s="17"/>
      <c r="AP12" s="17"/>
      <c r="AQ12" s="17"/>
      <c r="AR12" s="17"/>
      <c r="AS12" s="95"/>
      <c r="AT12" s="17"/>
      <c r="AU12" s="17"/>
      <c r="AV12" s="19"/>
      <c r="AW12" s="95"/>
      <c r="AX12" s="17"/>
      <c r="AY12" s="17"/>
      <c r="AZ12" s="19"/>
      <c r="BA12" s="15"/>
      <c r="BB12" s="15"/>
      <c r="BC12" s="15"/>
      <c r="BD12" s="15"/>
      <c r="BE12" s="15"/>
      <c r="BF12" s="15"/>
    </row>
    <row r="13" spans="1:58" ht="13.5" customHeight="1" x14ac:dyDescent="0.2">
      <c r="C13" s="527"/>
      <c r="D13" s="502"/>
      <c r="E13" s="505"/>
      <c r="F13" s="24"/>
      <c r="G13" s="25"/>
      <c r="H13" s="25"/>
      <c r="I13" s="26"/>
      <c r="J13" s="25"/>
      <c r="K13" s="25"/>
      <c r="L13" s="25"/>
      <c r="M13" s="25"/>
      <c r="N13" s="135"/>
      <c r="O13" s="17"/>
      <c r="P13" s="17"/>
      <c r="Q13" s="17"/>
      <c r="R13" s="95"/>
      <c r="S13" s="17"/>
      <c r="T13" s="17"/>
      <c r="U13" s="17"/>
      <c r="V13" s="95"/>
      <c r="W13" s="17"/>
      <c r="X13" s="17"/>
      <c r="Y13" s="19"/>
      <c r="AD13" s="527"/>
      <c r="AE13" s="502"/>
      <c r="AF13" s="505"/>
      <c r="AG13" s="24"/>
      <c r="AH13" s="25"/>
      <c r="AI13" s="25"/>
      <c r="AJ13" s="26"/>
      <c r="AK13" s="25"/>
      <c r="AL13" s="25"/>
      <c r="AM13" s="25"/>
      <c r="AN13" s="25"/>
      <c r="AO13" s="17"/>
      <c r="AP13" s="17"/>
      <c r="AQ13" s="17"/>
      <c r="AR13" s="17"/>
      <c r="AS13" s="95"/>
      <c r="AT13" s="17"/>
      <c r="AU13" s="17"/>
      <c r="AV13" s="19"/>
      <c r="AW13" s="95"/>
      <c r="AX13" s="17"/>
      <c r="AY13" s="17"/>
      <c r="AZ13" s="19"/>
      <c r="BA13" s="15"/>
      <c r="BB13" s="15"/>
      <c r="BC13" s="15"/>
      <c r="BD13" s="15"/>
      <c r="BE13" s="15"/>
      <c r="BF13" s="15"/>
    </row>
    <row r="14" spans="1:58" ht="13.5" customHeight="1" x14ac:dyDescent="0.2">
      <c r="C14" s="527"/>
      <c r="D14" s="502"/>
      <c r="E14" s="506"/>
      <c r="F14" s="27"/>
      <c r="G14" s="28"/>
      <c r="H14" s="28"/>
      <c r="I14" s="97"/>
      <c r="J14" s="25"/>
      <c r="K14" s="25"/>
      <c r="L14" s="25"/>
      <c r="M14" s="25"/>
      <c r="N14" s="135"/>
      <c r="O14" s="17"/>
      <c r="P14" s="17"/>
      <c r="Q14" s="79"/>
      <c r="R14" s="95"/>
      <c r="S14" s="17"/>
      <c r="T14" s="17"/>
      <c r="U14" s="17"/>
      <c r="V14" s="154"/>
      <c r="W14" s="79"/>
      <c r="X14" s="79"/>
      <c r="Y14" s="20"/>
      <c r="AD14" s="527"/>
      <c r="AE14" s="502"/>
      <c r="AF14" s="506"/>
      <c r="AG14" s="27"/>
      <c r="AH14" s="28"/>
      <c r="AI14" s="28"/>
      <c r="AJ14" s="97"/>
      <c r="AK14" s="25"/>
      <c r="AL14" s="25"/>
      <c r="AM14" s="25"/>
      <c r="AN14" s="25"/>
      <c r="AO14" s="17"/>
      <c r="AP14" s="17"/>
      <c r="AQ14" s="17"/>
      <c r="AR14" s="79"/>
      <c r="AS14" s="95"/>
      <c r="AT14" s="17"/>
      <c r="AU14" s="17"/>
      <c r="AV14" s="19"/>
      <c r="AW14" s="95"/>
      <c r="AX14" s="17"/>
      <c r="AY14" s="17"/>
      <c r="AZ14" s="19"/>
      <c r="BA14" s="15"/>
      <c r="BB14" s="15"/>
      <c r="BC14" s="15"/>
      <c r="BD14" s="15"/>
      <c r="BE14" s="15"/>
      <c r="BF14" s="15"/>
    </row>
    <row r="15" spans="1:58" ht="22.5" customHeight="1" x14ac:dyDescent="0.25">
      <c r="C15" s="527"/>
      <c r="D15" s="501">
        <v>4</v>
      </c>
      <c r="E15" s="504" t="s">
        <v>55</v>
      </c>
      <c r="F15" s="348" t="s">
        <v>8</v>
      </c>
      <c r="G15" s="313"/>
      <c r="H15" s="313"/>
      <c r="I15" s="314"/>
      <c r="J15" s="334" t="s">
        <v>90</v>
      </c>
      <c r="K15" s="335"/>
      <c r="L15" s="335"/>
      <c r="M15" s="335"/>
      <c r="N15" s="349" t="s">
        <v>90</v>
      </c>
      <c r="O15" s="335"/>
      <c r="P15" s="335"/>
      <c r="Q15" s="335"/>
      <c r="R15" s="319" t="s">
        <v>92</v>
      </c>
      <c r="S15" s="320"/>
      <c r="T15" s="320"/>
      <c r="U15" s="321"/>
      <c r="V15" s="510" t="s">
        <v>92</v>
      </c>
      <c r="W15" s="511"/>
      <c r="X15" s="511"/>
      <c r="Y15" s="526"/>
      <c r="AD15" s="527"/>
      <c r="AE15" s="501">
        <v>4</v>
      </c>
      <c r="AF15" s="504" t="s">
        <v>55</v>
      </c>
      <c r="AG15" s="348" t="s">
        <v>8</v>
      </c>
      <c r="AH15" s="313"/>
      <c r="AI15" s="313"/>
      <c r="AJ15" s="314"/>
      <c r="AK15" s="334" t="s">
        <v>90</v>
      </c>
      <c r="AL15" s="335"/>
      <c r="AM15" s="335"/>
      <c r="AN15" s="335"/>
      <c r="AO15" s="334" t="s">
        <v>90</v>
      </c>
      <c r="AP15" s="335"/>
      <c r="AQ15" s="335"/>
      <c r="AR15" s="335"/>
      <c r="AS15" s="319" t="s">
        <v>92</v>
      </c>
      <c r="AT15" s="320"/>
      <c r="AU15" s="320"/>
      <c r="AV15" s="321"/>
      <c r="AW15" s="510" t="s">
        <v>92</v>
      </c>
      <c r="AX15" s="511"/>
      <c r="AY15" s="511"/>
      <c r="AZ15" s="512"/>
      <c r="BA15" s="15"/>
      <c r="BB15" s="15"/>
      <c r="BC15" s="15"/>
      <c r="BD15" s="15"/>
      <c r="BE15" s="15"/>
      <c r="BF15" s="15"/>
    </row>
    <row r="16" spans="1:58" ht="13.5" customHeight="1" x14ac:dyDescent="0.2">
      <c r="C16" s="527"/>
      <c r="D16" s="502"/>
      <c r="E16" s="505"/>
      <c r="F16" s="51"/>
      <c r="G16" s="49"/>
      <c r="H16" s="49"/>
      <c r="I16" s="50"/>
      <c r="J16" s="25"/>
      <c r="K16" s="25"/>
      <c r="L16" s="25"/>
      <c r="M16" s="25"/>
      <c r="N16" s="137"/>
      <c r="O16" s="93"/>
      <c r="P16" s="22"/>
      <c r="Q16" s="22"/>
      <c r="R16" s="95"/>
      <c r="S16" s="73"/>
      <c r="T16" s="73"/>
      <c r="U16" s="73"/>
      <c r="V16" s="152" t="s">
        <v>184</v>
      </c>
      <c r="W16" s="152" t="s">
        <v>294</v>
      </c>
      <c r="X16" s="99"/>
      <c r="Y16" s="18"/>
      <c r="AD16" s="527"/>
      <c r="AE16" s="502"/>
      <c r="AF16" s="505"/>
      <c r="AG16" s="51"/>
      <c r="AH16" s="49"/>
      <c r="AI16" s="49"/>
      <c r="AJ16" s="50"/>
      <c r="AK16" s="25"/>
      <c r="AL16" s="25"/>
      <c r="AM16" s="25"/>
      <c r="AN16" s="25"/>
      <c r="AO16" s="21"/>
      <c r="AP16" s="22"/>
      <c r="AQ16" s="22"/>
      <c r="AR16" s="22"/>
      <c r="AS16" s="95"/>
      <c r="AT16" s="17"/>
      <c r="AU16" s="17"/>
      <c r="AV16" s="17"/>
      <c r="AW16" s="152" t="s">
        <v>186</v>
      </c>
      <c r="AX16" s="99"/>
      <c r="AY16" s="99"/>
      <c r="AZ16" s="18"/>
      <c r="BA16" s="15"/>
      <c r="BB16" s="15"/>
      <c r="BC16" s="15"/>
      <c r="BD16" s="15"/>
      <c r="BE16" s="15"/>
      <c r="BF16" s="15"/>
    </row>
    <row r="17" spans="3:58" ht="13.5" customHeight="1" x14ac:dyDescent="0.2">
      <c r="C17" s="527"/>
      <c r="D17" s="502"/>
      <c r="E17" s="505"/>
      <c r="F17" s="51"/>
      <c r="G17" s="52"/>
      <c r="H17" s="52"/>
      <c r="I17" s="46"/>
      <c r="J17" s="25"/>
      <c r="K17" s="25"/>
      <c r="L17" s="25"/>
      <c r="M17" s="25"/>
      <c r="N17" s="139"/>
      <c r="O17" s="25"/>
      <c r="P17" s="25"/>
      <c r="Q17" s="25"/>
      <c r="R17" s="106"/>
      <c r="S17" s="73"/>
      <c r="T17" s="17"/>
      <c r="U17" s="17"/>
      <c r="V17" s="153" t="s">
        <v>185</v>
      </c>
      <c r="W17" s="17"/>
      <c r="X17" s="17"/>
      <c r="Y17" s="19"/>
      <c r="AD17" s="527"/>
      <c r="AE17" s="502"/>
      <c r="AF17" s="505"/>
      <c r="AG17" s="51"/>
      <c r="AH17" s="52"/>
      <c r="AI17" s="52"/>
      <c r="AJ17" s="46"/>
      <c r="AK17" s="25"/>
      <c r="AL17" s="25"/>
      <c r="AM17" s="25"/>
      <c r="AN17" s="25"/>
      <c r="AO17" s="24"/>
      <c r="AP17" s="25"/>
      <c r="AQ17" s="25"/>
      <c r="AR17" s="25"/>
      <c r="AS17" s="95"/>
      <c r="AT17" s="17"/>
      <c r="AU17" s="17"/>
      <c r="AV17" s="17"/>
      <c r="AW17" s="153" t="s">
        <v>187</v>
      </c>
      <c r="AX17" s="17"/>
      <c r="AY17" s="17"/>
      <c r="AZ17" s="19"/>
      <c r="BA17" s="15"/>
      <c r="BB17" s="15"/>
      <c r="BC17" s="15"/>
      <c r="BD17" s="15"/>
      <c r="BE17" s="15"/>
      <c r="BF17" s="15"/>
    </row>
    <row r="18" spans="3:58" ht="13.5" customHeight="1" x14ac:dyDescent="0.2">
      <c r="C18" s="527"/>
      <c r="D18" s="502"/>
      <c r="E18" s="505"/>
      <c r="F18" s="51"/>
      <c r="G18" s="52"/>
      <c r="H18" s="52"/>
      <c r="I18" s="46"/>
      <c r="J18" s="25"/>
      <c r="K18" s="25"/>
      <c r="L18" s="25"/>
      <c r="M18" s="25"/>
      <c r="N18" s="139"/>
      <c r="O18" s="25"/>
      <c r="P18" s="25"/>
      <c r="Q18" s="25"/>
      <c r="R18" s="106"/>
      <c r="S18" s="73"/>
      <c r="T18" s="17"/>
      <c r="U18" s="17"/>
      <c r="V18" s="153" t="s">
        <v>186</v>
      </c>
      <c r="W18" s="17"/>
      <c r="X18" s="17"/>
      <c r="Y18" s="19"/>
      <c r="AD18" s="527"/>
      <c r="AE18" s="502"/>
      <c r="AF18" s="505"/>
      <c r="AG18" s="51"/>
      <c r="AH18" s="52"/>
      <c r="AI18" s="52"/>
      <c r="AJ18" s="46"/>
      <c r="AK18" s="25"/>
      <c r="AL18" s="25"/>
      <c r="AM18" s="25"/>
      <c r="AN18" s="25"/>
      <c r="AO18" s="24"/>
      <c r="AP18" s="25"/>
      <c r="AQ18" s="25"/>
      <c r="AR18" s="25"/>
      <c r="AS18" s="95"/>
      <c r="AT18" s="17"/>
      <c r="AU18" s="17"/>
      <c r="AV18" s="17"/>
      <c r="AW18" s="153" t="s">
        <v>188</v>
      </c>
      <c r="AX18" s="17"/>
      <c r="AY18" s="17"/>
      <c r="AZ18" s="19"/>
      <c r="BA18" s="15"/>
      <c r="BB18" s="15"/>
      <c r="BC18" s="15"/>
      <c r="BD18" s="15"/>
      <c r="BE18" s="15"/>
      <c r="BF18" s="15"/>
    </row>
    <row r="19" spans="3:58" ht="13.5" customHeight="1" x14ac:dyDescent="0.2">
      <c r="C19" s="527"/>
      <c r="D19" s="502"/>
      <c r="E19" s="505"/>
      <c r="F19" s="51"/>
      <c r="G19" s="52"/>
      <c r="H19" s="52"/>
      <c r="I19" s="46"/>
      <c r="J19" s="25"/>
      <c r="K19" s="25"/>
      <c r="L19" s="25"/>
      <c r="M19" s="25"/>
      <c r="N19" s="139"/>
      <c r="O19" s="92"/>
      <c r="P19" s="25"/>
      <c r="Q19" s="25"/>
      <c r="R19" s="95"/>
      <c r="S19" s="17"/>
      <c r="T19" s="17"/>
      <c r="U19" s="17"/>
      <c r="V19" s="153" t="s">
        <v>187</v>
      </c>
      <c r="W19" s="17"/>
      <c r="X19" s="17"/>
      <c r="Y19" s="19"/>
      <c r="AD19" s="527"/>
      <c r="AE19" s="502"/>
      <c r="AF19" s="505"/>
      <c r="AG19" s="51"/>
      <c r="AH19" s="52"/>
      <c r="AI19" s="52"/>
      <c r="AJ19" s="46"/>
      <c r="AK19" s="25"/>
      <c r="AL19" s="25"/>
      <c r="AM19" s="25"/>
      <c r="AN19" s="25"/>
      <c r="AO19" s="24"/>
      <c r="AP19" s="25"/>
      <c r="AQ19" s="25"/>
      <c r="AR19" s="25"/>
      <c r="AS19" s="95"/>
      <c r="AT19" s="17"/>
      <c r="AU19" s="17"/>
      <c r="AV19" s="17"/>
      <c r="AW19" s="95"/>
      <c r="AX19" s="17"/>
      <c r="AY19" s="17"/>
      <c r="AZ19" s="19"/>
      <c r="BA19" s="15"/>
      <c r="BB19" s="15"/>
      <c r="BC19" s="15"/>
      <c r="BD19" s="15"/>
      <c r="BE19" s="15"/>
      <c r="BF19" s="15"/>
    </row>
    <row r="20" spans="3:58" ht="13.5" customHeight="1" x14ac:dyDescent="0.2">
      <c r="C20" s="527"/>
      <c r="D20" s="502"/>
      <c r="E20" s="505"/>
      <c r="F20" s="51"/>
      <c r="G20" s="52"/>
      <c r="H20" s="52"/>
      <c r="I20" s="46"/>
      <c r="J20" s="25"/>
      <c r="K20" s="25"/>
      <c r="L20" s="25"/>
      <c r="M20" s="25"/>
      <c r="N20" s="139"/>
      <c r="O20" s="25"/>
      <c r="P20" s="25"/>
      <c r="Q20" s="25"/>
      <c r="R20" s="95"/>
      <c r="S20" s="17"/>
      <c r="T20" s="17"/>
      <c r="U20" s="17"/>
      <c r="V20" s="153" t="s">
        <v>287</v>
      </c>
      <c r="W20" s="17"/>
      <c r="X20" s="17"/>
      <c r="Y20" s="19"/>
      <c r="AD20" s="527"/>
      <c r="AE20" s="502"/>
      <c r="AF20" s="505"/>
      <c r="AG20" s="51"/>
      <c r="AH20" s="52"/>
      <c r="AI20" s="52"/>
      <c r="AJ20" s="46"/>
      <c r="AK20" s="25"/>
      <c r="AL20" s="25"/>
      <c r="AM20" s="25"/>
      <c r="AN20" s="25"/>
      <c r="AO20" s="24"/>
      <c r="AP20" s="25"/>
      <c r="AQ20" s="25"/>
      <c r="AR20" s="25"/>
      <c r="AS20" s="95"/>
      <c r="AT20" s="17"/>
      <c r="AU20" s="17"/>
      <c r="AV20" s="17"/>
      <c r="AW20" s="95"/>
      <c r="AX20" s="17"/>
      <c r="AY20" s="17"/>
      <c r="AZ20" s="19"/>
      <c r="BA20" s="15"/>
      <c r="BB20" s="15"/>
      <c r="BC20" s="15"/>
      <c r="BD20" s="15"/>
      <c r="BE20" s="15"/>
      <c r="BF20" s="15"/>
    </row>
    <row r="21" spans="3:58" ht="13.5" customHeight="1" x14ac:dyDescent="0.2">
      <c r="C21" s="527"/>
      <c r="D21" s="502"/>
      <c r="E21" s="505"/>
      <c r="F21" s="51"/>
      <c r="G21" s="52"/>
      <c r="H21" s="52"/>
      <c r="I21" s="46"/>
      <c r="J21" s="25"/>
      <c r="K21" s="25"/>
      <c r="L21" s="25"/>
      <c r="M21" s="25"/>
      <c r="N21" s="139"/>
      <c r="O21" s="25"/>
      <c r="P21" s="25"/>
      <c r="Q21" s="25"/>
      <c r="R21" s="95"/>
      <c r="S21" s="17"/>
      <c r="T21" s="17"/>
      <c r="U21" s="17"/>
      <c r="V21" s="153" t="s">
        <v>289</v>
      </c>
      <c r="W21" s="17"/>
      <c r="X21" s="17"/>
      <c r="Y21" s="19"/>
      <c r="AD21" s="527"/>
      <c r="AE21" s="502"/>
      <c r="AF21" s="505"/>
      <c r="AG21" s="51"/>
      <c r="AH21" s="52"/>
      <c r="AI21" s="52"/>
      <c r="AJ21" s="46"/>
      <c r="AK21" s="25"/>
      <c r="AL21" s="25"/>
      <c r="AM21" s="25"/>
      <c r="AN21" s="25"/>
      <c r="AO21" s="24"/>
      <c r="AP21" s="25"/>
      <c r="AQ21" s="25"/>
      <c r="AR21" s="25"/>
      <c r="AS21" s="95"/>
      <c r="AT21" s="17"/>
      <c r="AU21" s="17"/>
      <c r="AV21" s="17"/>
      <c r="AW21" s="95"/>
      <c r="AX21" s="17"/>
      <c r="AY21" s="17"/>
      <c r="AZ21" s="19"/>
      <c r="BA21" s="15"/>
      <c r="BB21" s="15"/>
      <c r="BC21" s="15"/>
      <c r="BD21" s="15"/>
      <c r="BE21" s="15"/>
      <c r="BF21" s="15"/>
    </row>
    <row r="22" spans="3:58" ht="13.5" customHeight="1" x14ac:dyDescent="0.2">
      <c r="C22" s="527"/>
      <c r="D22" s="502"/>
      <c r="E22" s="505"/>
      <c r="F22" s="51"/>
      <c r="G22" s="52"/>
      <c r="H22" s="52"/>
      <c r="I22" s="46"/>
      <c r="J22" s="25"/>
      <c r="K22" s="25"/>
      <c r="L22" s="25"/>
      <c r="M22" s="25"/>
      <c r="N22" s="139"/>
      <c r="O22" s="25"/>
      <c r="P22" s="25"/>
      <c r="Q22" s="25"/>
      <c r="R22" s="95"/>
      <c r="S22" s="17"/>
      <c r="T22" s="17"/>
      <c r="U22" s="17"/>
      <c r="V22" s="153" t="s">
        <v>291</v>
      </c>
      <c r="W22" s="17"/>
      <c r="X22" s="17"/>
      <c r="Y22" s="19"/>
      <c r="AD22" s="527"/>
      <c r="AE22" s="502"/>
      <c r="AF22" s="505"/>
      <c r="AG22" s="51"/>
      <c r="AH22" s="52"/>
      <c r="AI22" s="52"/>
      <c r="AJ22" s="46"/>
      <c r="AK22" s="25"/>
      <c r="AL22" s="25"/>
      <c r="AM22" s="25"/>
      <c r="AN22" s="25"/>
      <c r="AO22" s="24"/>
      <c r="AP22" s="25"/>
      <c r="AQ22" s="25"/>
      <c r="AR22" s="25"/>
      <c r="AS22" s="95"/>
      <c r="AT22" s="17"/>
      <c r="AU22" s="17"/>
      <c r="AV22" s="17"/>
      <c r="AW22" s="95"/>
      <c r="AX22" s="17"/>
      <c r="AY22" s="17"/>
      <c r="AZ22" s="19"/>
      <c r="BA22" s="15"/>
      <c r="BB22" s="15"/>
      <c r="BC22" s="15"/>
      <c r="BD22" s="15"/>
      <c r="BE22" s="15"/>
      <c r="BF22" s="15"/>
    </row>
    <row r="23" spans="3:58" ht="13.5" customHeight="1" x14ac:dyDescent="0.2">
      <c r="C23" s="527"/>
      <c r="D23" s="503"/>
      <c r="E23" s="506"/>
      <c r="F23" s="51"/>
      <c r="G23" s="52"/>
      <c r="H23" s="52"/>
      <c r="I23" s="46"/>
      <c r="J23" s="25"/>
      <c r="K23" s="25"/>
      <c r="L23" s="25"/>
      <c r="M23" s="25"/>
      <c r="N23" s="139"/>
      <c r="O23" s="25"/>
      <c r="P23" s="25"/>
      <c r="Q23" s="92"/>
      <c r="R23" s="100"/>
      <c r="S23" s="101"/>
      <c r="T23" s="101"/>
      <c r="U23" s="101"/>
      <c r="V23" s="153"/>
      <c r="W23" s="101"/>
      <c r="X23" s="101"/>
      <c r="Y23" s="102"/>
      <c r="AD23" s="527"/>
      <c r="AE23" s="503"/>
      <c r="AF23" s="506"/>
      <c r="AG23" s="51"/>
      <c r="AH23" s="52"/>
      <c r="AI23" s="52"/>
      <c r="AJ23" s="46"/>
      <c r="AK23" s="25"/>
      <c r="AL23" s="25"/>
      <c r="AM23" s="25"/>
      <c r="AN23" s="25"/>
      <c r="AO23" s="24"/>
      <c r="AP23" s="25"/>
      <c r="AQ23" s="25"/>
      <c r="AR23" s="92"/>
      <c r="AS23" s="100"/>
      <c r="AT23" s="101"/>
      <c r="AU23" s="101"/>
      <c r="AV23" s="101"/>
      <c r="AW23" s="100"/>
      <c r="AX23" s="101"/>
      <c r="AY23" s="101"/>
      <c r="AZ23" s="102"/>
      <c r="BA23" s="15"/>
      <c r="BB23" s="15"/>
      <c r="BC23" s="15"/>
      <c r="BD23" s="15"/>
      <c r="BE23" s="15"/>
      <c r="BF23" s="15"/>
    </row>
    <row r="24" spans="3:58" ht="21" customHeight="1" x14ac:dyDescent="0.25">
      <c r="C24" s="527"/>
      <c r="D24" s="501">
        <v>3</v>
      </c>
      <c r="E24" s="504" t="s">
        <v>54</v>
      </c>
      <c r="F24" s="309" t="s">
        <v>91</v>
      </c>
      <c r="G24" s="310"/>
      <c r="H24" s="310"/>
      <c r="I24" s="311"/>
      <c r="J24" s="348" t="s">
        <v>8</v>
      </c>
      <c r="K24" s="313"/>
      <c r="L24" s="313"/>
      <c r="M24" s="313"/>
      <c r="N24" s="349" t="s">
        <v>90</v>
      </c>
      <c r="O24" s="335"/>
      <c r="P24" s="335"/>
      <c r="Q24" s="335"/>
      <c r="R24" s="319" t="s">
        <v>92</v>
      </c>
      <c r="S24" s="320"/>
      <c r="T24" s="320"/>
      <c r="U24" s="321"/>
      <c r="V24" s="513" t="s">
        <v>92</v>
      </c>
      <c r="W24" s="513"/>
      <c r="X24" s="513"/>
      <c r="Y24" s="513"/>
      <c r="AD24" s="527"/>
      <c r="AE24" s="501">
        <v>3</v>
      </c>
      <c r="AF24" s="504" t="s">
        <v>54</v>
      </c>
      <c r="AG24" s="309" t="s">
        <v>91</v>
      </c>
      <c r="AH24" s="310"/>
      <c r="AI24" s="310"/>
      <c r="AJ24" s="311"/>
      <c r="AK24" s="348" t="s">
        <v>8</v>
      </c>
      <c r="AL24" s="313"/>
      <c r="AM24" s="313"/>
      <c r="AN24" s="314"/>
      <c r="AO24" s="334" t="s">
        <v>90</v>
      </c>
      <c r="AP24" s="335"/>
      <c r="AQ24" s="335"/>
      <c r="AR24" s="335"/>
      <c r="AS24" s="319" t="s">
        <v>92</v>
      </c>
      <c r="AT24" s="320"/>
      <c r="AU24" s="320"/>
      <c r="AV24" s="321"/>
      <c r="AW24" s="319" t="s">
        <v>92</v>
      </c>
      <c r="AX24" s="320"/>
      <c r="AY24" s="320"/>
      <c r="AZ24" s="321"/>
      <c r="BA24" s="15"/>
      <c r="BB24" s="15"/>
      <c r="BC24" s="15"/>
      <c r="BD24" s="15"/>
      <c r="BE24" s="15"/>
      <c r="BF24" s="15"/>
    </row>
    <row r="25" spans="3:58" ht="13.5" customHeight="1" x14ac:dyDescent="0.2">
      <c r="C25" s="527"/>
      <c r="D25" s="502"/>
      <c r="E25" s="505"/>
      <c r="F25" s="107"/>
      <c r="G25" s="39"/>
      <c r="H25" s="39"/>
      <c r="I25" s="40"/>
      <c r="J25" s="109"/>
      <c r="K25" s="31"/>
      <c r="L25" s="31"/>
      <c r="M25" s="31"/>
      <c r="N25" s="141"/>
      <c r="O25" s="93"/>
      <c r="P25" s="93"/>
      <c r="Q25" s="93"/>
      <c r="R25" s="98"/>
      <c r="S25" s="104"/>
      <c r="T25" s="104"/>
      <c r="U25" s="104"/>
      <c r="V25" s="152" t="s">
        <v>285</v>
      </c>
      <c r="W25" s="17"/>
      <c r="X25" s="17"/>
      <c r="Y25" s="136"/>
      <c r="AD25" s="527"/>
      <c r="AE25" s="502"/>
      <c r="AF25" s="505"/>
      <c r="AG25" s="80"/>
      <c r="AH25" s="39"/>
      <c r="AI25" s="39"/>
      <c r="AJ25" s="40"/>
      <c r="AK25" s="30"/>
      <c r="AL25" s="31"/>
      <c r="AM25" s="31"/>
      <c r="AN25" s="31"/>
      <c r="AO25" s="21"/>
      <c r="AP25" s="22"/>
      <c r="AQ25" s="22"/>
      <c r="AR25" s="93"/>
      <c r="AS25" s="98"/>
      <c r="AT25" s="99"/>
      <c r="AU25" s="99"/>
      <c r="AV25" s="18"/>
      <c r="AW25" s="155" t="s">
        <v>185</v>
      </c>
      <c r="AX25" s="99"/>
      <c r="AY25" s="99"/>
      <c r="AZ25" s="18"/>
      <c r="BA25" s="15"/>
      <c r="BB25" s="15"/>
      <c r="BC25" s="15"/>
      <c r="BD25" s="15"/>
      <c r="BE25" s="15"/>
      <c r="BF25" s="15"/>
    </row>
    <row r="26" spans="3:58" ht="13.5" customHeight="1" x14ac:dyDescent="0.2">
      <c r="C26" s="527"/>
      <c r="D26" s="502"/>
      <c r="E26" s="505"/>
      <c r="F26" s="41"/>
      <c r="G26" s="42"/>
      <c r="H26" s="42"/>
      <c r="I26" s="36"/>
      <c r="J26" s="32"/>
      <c r="K26" s="33"/>
      <c r="L26" s="33"/>
      <c r="M26" s="33"/>
      <c r="N26" s="142"/>
      <c r="O26" s="25"/>
      <c r="P26" s="25"/>
      <c r="Q26" s="92"/>
      <c r="R26" s="106"/>
      <c r="S26" s="17"/>
      <c r="T26" s="17"/>
      <c r="U26" s="19"/>
      <c r="V26" s="153" t="s">
        <v>286</v>
      </c>
      <c r="W26" s="17"/>
      <c r="X26" s="17"/>
      <c r="Y26" s="136"/>
      <c r="AD26" s="527"/>
      <c r="AE26" s="502"/>
      <c r="AF26" s="505"/>
      <c r="AG26" s="41"/>
      <c r="AH26" s="42"/>
      <c r="AI26" s="42"/>
      <c r="AJ26" s="36"/>
      <c r="AK26" s="32"/>
      <c r="AL26" s="33"/>
      <c r="AM26" s="33"/>
      <c r="AN26" s="33"/>
      <c r="AO26" s="24"/>
      <c r="AP26" s="25"/>
      <c r="AQ26" s="25"/>
      <c r="AR26" s="92"/>
      <c r="AS26" s="95"/>
      <c r="AT26" s="17"/>
      <c r="AU26" s="17"/>
      <c r="AV26" s="19"/>
      <c r="AW26" s="17"/>
      <c r="AX26" s="17"/>
      <c r="AY26" s="17"/>
      <c r="AZ26" s="19"/>
      <c r="BA26" s="15"/>
      <c r="BB26" s="15"/>
      <c r="BC26" s="15"/>
      <c r="BD26" s="15"/>
      <c r="BE26" s="15"/>
      <c r="BF26" s="15"/>
    </row>
    <row r="27" spans="3:58" ht="13.5" customHeight="1" x14ac:dyDescent="0.2">
      <c r="C27" s="527"/>
      <c r="D27" s="502"/>
      <c r="E27" s="505"/>
      <c r="F27" s="41"/>
      <c r="G27" s="42"/>
      <c r="H27" s="42"/>
      <c r="I27" s="36"/>
      <c r="J27" s="32"/>
      <c r="K27" s="33"/>
      <c r="L27" s="33"/>
      <c r="M27" s="33"/>
      <c r="N27" s="139"/>
      <c r="O27" s="25"/>
      <c r="P27" s="25"/>
      <c r="Q27" s="92"/>
      <c r="R27" s="95"/>
      <c r="S27" s="17"/>
      <c r="T27" s="17"/>
      <c r="U27" s="19"/>
      <c r="V27" s="153" t="s">
        <v>290</v>
      </c>
      <c r="W27" s="17"/>
      <c r="X27" s="17"/>
      <c r="Y27" s="136"/>
      <c r="AD27" s="527"/>
      <c r="AE27" s="502"/>
      <c r="AF27" s="505"/>
      <c r="AG27" s="41"/>
      <c r="AH27" s="42"/>
      <c r="AI27" s="42"/>
      <c r="AJ27" s="36"/>
      <c r="AK27" s="32"/>
      <c r="AL27" s="33"/>
      <c r="AM27" s="33"/>
      <c r="AN27" s="33"/>
      <c r="AO27" s="24"/>
      <c r="AP27" s="25"/>
      <c r="AQ27" s="25"/>
      <c r="AR27" s="92"/>
      <c r="AS27" s="95"/>
      <c r="AT27" s="17"/>
      <c r="AU27" s="17"/>
      <c r="AV27" s="19"/>
      <c r="AW27" s="17"/>
      <c r="AX27" s="17"/>
      <c r="AY27" s="17"/>
      <c r="AZ27" s="19"/>
      <c r="BA27" s="15"/>
      <c r="BB27" s="15"/>
      <c r="BC27" s="15"/>
      <c r="BD27" s="15"/>
      <c r="BE27" s="15"/>
      <c r="BF27" s="15"/>
    </row>
    <row r="28" spans="3:58" ht="13.5" customHeight="1" x14ac:dyDescent="0.2">
      <c r="C28" s="527"/>
      <c r="D28" s="502"/>
      <c r="E28" s="505"/>
      <c r="F28" s="41"/>
      <c r="G28" s="42"/>
      <c r="H28" s="42"/>
      <c r="I28" s="36"/>
      <c r="J28" s="32"/>
      <c r="K28" s="33"/>
      <c r="L28" s="33"/>
      <c r="M28" s="33"/>
      <c r="N28" s="139"/>
      <c r="O28" s="25"/>
      <c r="P28" s="25"/>
      <c r="Q28" s="92"/>
      <c r="R28" s="95"/>
      <c r="S28" s="17"/>
      <c r="T28" s="17"/>
      <c r="U28" s="19"/>
      <c r="V28" s="153" t="s">
        <v>292</v>
      </c>
      <c r="W28" s="17"/>
      <c r="X28" s="17"/>
      <c r="Y28" s="136"/>
      <c r="AD28" s="527"/>
      <c r="AE28" s="502"/>
      <c r="AF28" s="505"/>
      <c r="AG28" s="41"/>
      <c r="AH28" s="42"/>
      <c r="AI28" s="42"/>
      <c r="AJ28" s="36"/>
      <c r="AK28" s="32"/>
      <c r="AL28" s="33"/>
      <c r="AM28" s="33"/>
      <c r="AN28" s="33"/>
      <c r="AO28" s="24"/>
      <c r="AP28" s="25"/>
      <c r="AQ28" s="25"/>
      <c r="AR28" s="92"/>
      <c r="AS28" s="95"/>
      <c r="AT28" s="17"/>
      <c r="AU28" s="17"/>
      <c r="AV28" s="19"/>
      <c r="AW28" s="17"/>
      <c r="AX28" s="17"/>
      <c r="AY28" s="17"/>
      <c r="AZ28" s="19"/>
      <c r="BA28" s="15"/>
      <c r="BB28" s="15"/>
      <c r="BC28" s="15"/>
      <c r="BD28" s="15"/>
      <c r="BE28" s="15"/>
      <c r="BF28" s="15"/>
    </row>
    <row r="29" spans="3:58" ht="13.5" customHeight="1" x14ac:dyDescent="0.2">
      <c r="C29" s="527"/>
      <c r="D29" s="502"/>
      <c r="E29" s="505"/>
      <c r="F29" s="41"/>
      <c r="G29" s="42"/>
      <c r="H29" s="42"/>
      <c r="I29" s="36"/>
      <c r="J29" s="32"/>
      <c r="K29" s="33"/>
      <c r="L29" s="33"/>
      <c r="M29" s="33"/>
      <c r="N29" s="139"/>
      <c r="O29" s="25"/>
      <c r="P29" s="25"/>
      <c r="Q29" s="92"/>
      <c r="R29" s="95"/>
      <c r="S29" s="17"/>
      <c r="T29" s="17"/>
      <c r="U29" s="19"/>
      <c r="V29" s="153"/>
      <c r="W29" s="17"/>
      <c r="X29" s="17"/>
      <c r="Y29" s="136"/>
      <c r="AD29" s="527"/>
      <c r="AE29" s="502"/>
      <c r="AF29" s="505"/>
      <c r="AG29" s="41"/>
      <c r="AH29" s="42"/>
      <c r="AI29" s="42"/>
      <c r="AJ29" s="36"/>
      <c r="AK29" s="32"/>
      <c r="AL29" s="33"/>
      <c r="AM29" s="33"/>
      <c r="AN29" s="33"/>
      <c r="AO29" s="24"/>
      <c r="AP29" s="25"/>
      <c r="AQ29" s="25"/>
      <c r="AR29" s="92"/>
      <c r="AS29" s="95"/>
      <c r="AT29" s="17"/>
      <c r="AU29" s="17"/>
      <c r="AV29" s="19"/>
      <c r="AW29" s="17"/>
      <c r="AX29" s="17"/>
      <c r="AY29" s="17"/>
      <c r="AZ29" s="19"/>
      <c r="BA29" s="15"/>
      <c r="BB29" s="15"/>
      <c r="BC29" s="15"/>
      <c r="BD29" s="15"/>
      <c r="BE29" s="15"/>
      <c r="BF29" s="15"/>
    </row>
    <row r="30" spans="3:58" ht="13.5" customHeight="1" x14ac:dyDescent="0.2">
      <c r="C30" s="527"/>
      <c r="D30" s="502"/>
      <c r="E30" s="505"/>
      <c r="F30" s="41"/>
      <c r="G30" s="42"/>
      <c r="H30" s="42"/>
      <c r="I30" s="36"/>
      <c r="J30" s="32"/>
      <c r="K30" s="33"/>
      <c r="L30" s="33"/>
      <c r="M30" s="33"/>
      <c r="N30" s="139"/>
      <c r="O30" s="25"/>
      <c r="P30" s="25"/>
      <c r="Q30" s="92"/>
      <c r="R30" s="95"/>
      <c r="S30" s="17"/>
      <c r="T30" s="17"/>
      <c r="U30" s="19"/>
      <c r="V30" s="153"/>
      <c r="W30" s="17"/>
      <c r="X30" s="17"/>
      <c r="Y30" s="136"/>
      <c r="AD30" s="527"/>
      <c r="AE30" s="502"/>
      <c r="AF30" s="505"/>
      <c r="AG30" s="41"/>
      <c r="AH30" s="42"/>
      <c r="AI30" s="42"/>
      <c r="AJ30" s="36"/>
      <c r="AK30" s="32"/>
      <c r="AL30" s="33"/>
      <c r="AM30" s="33"/>
      <c r="AN30" s="33"/>
      <c r="AO30" s="24"/>
      <c r="AP30" s="25"/>
      <c r="AQ30" s="25"/>
      <c r="AR30" s="92"/>
      <c r="AS30" s="95"/>
      <c r="AT30" s="17"/>
      <c r="AU30" s="17"/>
      <c r="AV30" s="19"/>
      <c r="AW30" s="17"/>
      <c r="AX30" s="17"/>
      <c r="AY30" s="17"/>
      <c r="AZ30" s="19"/>
      <c r="BA30" s="15"/>
      <c r="BB30" s="15"/>
      <c r="BC30" s="15"/>
      <c r="BD30" s="15"/>
      <c r="BE30" s="15"/>
      <c r="BF30" s="15"/>
    </row>
    <row r="31" spans="3:58" ht="13.5" customHeight="1" x14ac:dyDescent="0.2">
      <c r="C31" s="527"/>
      <c r="D31" s="503"/>
      <c r="E31" s="506"/>
      <c r="F31" s="43"/>
      <c r="G31" s="44"/>
      <c r="H31" s="44"/>
      <c r="I31" s="81"/>
      <c r="J31" s="34"/>
      <c r="K31" s="35"/>
      <c r="L31" s="35"/>
      <c r="M31" s="35"/>
      <c r="N31" s="143"/>
      <c r="O31" s="28"/>
      <c r="P31" s="28"/>
      <c r="Q31" s="94"/>
      <c r="R31" s="100"/>
      <c r="S31" s="101"/>
      <c r="T31" s="101"/>
      <c r="U31" s="102"/>
      <c r="V31" s="332"/>
      <c r="W31" s="332"/>
      <c r="X31" s="332"/>
      <c r="Y31" s="333"/>
      <c r="AD31" s="527"/>
      <c r="AE31" s="503"/>
      <c r="AF31" s="506"/>
      <c r="AG31" s="43"/>
      <c r="AH31" s="44"/>
      <c r="AI31" s="44"/>
      <c r="AJ31" s="81"/>
      <c r="AK31" s="34"/>
      <c r="AL31" s="35"/>
      <c r="AM31" s="35"/>
      <c r="AN31" s="35"/>
      <c r="AO31" s="27"/>
      <c r="AP31" s="28"/>
      <c r="AQ31" s="28"/>
      <c r="AR31" s="94"/>
      <c r="AS31" s="100"/>
      <c r="AT31" s="101"/>
      <c r="AU31" s="101"/>
      <c r="AV31" s="102"/>
      <c r="AW31" s="332"/>
      <c r="AX31" s="332"/>
      <c r="AY31" s="332"/>
      <c r="AZ31" s="508"/>
      <c r="BA31" s="15"/>
      <c r="BB31" s="15"/>
      <c r="BC31" s="15"/>
      <c r="BD31" s="15"/>
      <c r="BE31" s="15"/>
      <c r="BF31" s="15"/>
    </row>
    <row r="32" spans="3:58" ht="22.5" customHeight="1" x14ac:dyDescent="0.25">
      <c r="C32" s="527"/>
      <c r="D32" s="501">
        <v>2</v>
      </c>
      <c r="E32" s="504" t="s">
        <v>53</v>
      </c>
      <c r="F32" s="309" t="s">
        <v>91</v>
      </c>
      <c r="G32" s="310"/>
      <c r="H32" s="310"/>
      <c r="I32" s="311"/>
      <c r="J32" s="309" t="s">
        <v>91</v>
      </c>
      <c r="K32" s="310"/>
      <c r="L32" s="310"/>
      <c r="M32" s="310"/>
      <c r="N32" s="312" t="s">
        <v>8</v>
      </c>
      <c r="O32" s="313"/>
      <c r="P32" s="313"/>
      <c r="Q32" s="314"/>
      <c r="R32" s="334" t="s">
        <v>90</v>
      </c>
      <c r="S32" s="335"/>
      <c r="T32" s="335"/>
      <c r="U32" s="335"/>
      <c r="V32" s="319" t="s">
        <v>92</v>
      </c>
      <c r="W32" s="320"/>
      <c r="X32" s="320"/>
      <c r="Y32" s="322"/>
      <c r="AD32" s="527"/>
      <c r="AE32" s="501">
        <v>2</v>
      </c>
      <c r="AF32" s="504" t="s">
        <v>53</v>
      </c>
      <c r="AG32" s="309" t="s">
        <v>91</v>
      </c>
      <c r="AH32" s="310"/>
      <c r="AI32" s="310"/>
      <c r="AJ32" s="311"/>
      <c r="AK32" s="309" t="s">
        <v>91</v>
      </c>
      <c r="AL32" s="310"/>
      <c r="AM32" s="310"/>
      <c r="AN32" s="311"/>
      <c r="AO32" s="348" t="s">
        <v>8</v>
      </c>
      <c r="AP32" s="313"/>
      <c r="AQ32" s="313"/>
      <c r="AR32" s="314"/>
      <c r="AS32" s="334" t="s">
        <v>90</v>
      </c>
      <c r="AT32" s="335"/>
      <c r="AU32" s="335"/>
      <c r="AV32" s="335"/>
      <c r="AW32" s="319" t="s">
        <v>92</v>
      </c>
      <c r="AX32" s="320"/>
      <c r="AY32" s="320"/>
      <c r="AZ32" s="321"/>
      <c r="BA32" s="15"/>
      <c r="BB32" s="15"/>
      <c r="BC32" s="15"/>
      <c r="BD32" s="15"/>
      <c r="BE32" s="15"/>
      <c r="BF32" s="15"/>
    </row>
    <row r="33" spans="3:58" ht="13.5" customHeight="1" x14ac:dyDescent="0.2">
      <c r="C33" s="527"/>
      <c r="D33" s="502"/>
      <c r="E33" s="505"/>
      <c r="F33" s="87"/>
      <c r="G33" s="88"/>
      <c r="H33" s="88"/>
      <c r="I33" s="89"/>
      <c r="J33" s="83"/>
      <c r="K33" s="83"/>
      <c r="L33" s="83"/>
      <c r="M33" s="83"/>
      <c r="N33" s="144"/>
      <c r="O33" s="108"/>
      <c r="P33" s="86"/>
      <c r="Q33" s="86"/>
      <c r="R33" s="21"/>
      <c r="S33" s="22"/>
      <c r="T33" s="22"/>
      <c r="U33" s="91"/>
      <c r="V33" s="153" t="s">
        <v>288</v>
      </c>
      <c r="W33" s="99"/>
      <c r="X33" s="99"/>
      <c r="Y33" s="138"/>
      <c r="AD33" s="527"/>
      <c r="AE33" s="502"/>
      <c r="AF33" s="505"/>
      <c r="AG33" s="87"/>
      <c r="AH33" s="88"/>
      <c r="AI33" s="88"/>
      <c r="AJ33" s="89"/>
      <c r="AK33" s="83"/>
      <c r="AL33" s="83"/>
      <c r="AM33" s="83"/>
      <c r="AN33" s="83"/>
      <c r="AO33" s="85"/>
      <c r="AP33" s="86"/>
      <c r="AQ33" s="86"/>
      <c r="AR33" s="86"/>
      <c r="AS33" s="21"/>
      <c r="AT33" s="22"/>
      <c r="AU33" s="22"/>
      <c r="AV33" s="91"/>
      <c r="AW33" s="155" t="s">
        <v>184</v>
      </c>
      <c r="AX33" s="99"/>
      <c r="AY33" s="99"/>
      <c r="AZ33" s="18"/>
      <c r="BA33" s="15"/>
      <c r="BB33" s="15"/>
      <c r="BC33" s="15"/>
      <c r="BD33" s="15"/>
      <c r="BE33" s="15"/>
      <c r="BF33" s="15"/>
    </row>
    <row r="34" spans="3:58" ht="13.5" customHeight="1" x14ac:dyDescent="0.2">
      <c r="C34" s="527"/>
      <c r="D34" s="502"/>
      <c r="E34" s="505"/>
      <c r="F34" s="82"/>
      <c r="G34" s="83"/>
      <c r="H34" s="83"/>
      <c r="I34" s="84"/>
      <c r="J34" s="83"/>
      <c r="K34" s="83"/>
      <c r="L34" s="83"/>
      <c r="M34" s="83"/>
      <c r="N34" s="145"/>
      <c r="O34" s="86"/>
      <c r="P34" s="86"/>
      <c r="Q34" s="86"/>
      <c r="R34" s="24"/>
      <c r="S34" s="25"/>
      <c r="T34" s="25"/>
      <c r="U34" s="90"/>
      <c r="V34" s="17"/>
      <c r="W34" s="17"/>
      <c r="X34" s="17"/>
      <c r="Y34" s="136"/>
      <c r="AD34" s="527"/>
      <c r="AE34" s="502"/>
      <c r="AF34" s="505"/>
      <c r="AG34" s="82"/>
      <c r="AH34" s="83"/>
      <c r="AI34" s="83"/>
      <c r="AJ34" s="84"/>
      <c r="AK34" s="83"/>
      <c r="AL34" s="83"/>
      <c r="AM34" s="83"/>
      <c r="AN34" s="83"/>
      <c r="AO34" s="85"/>
      <c r="AP34" s="86"/>
      <c r="AQ34" s="86"/>
      <c r="AR34" s="86"/>
      <c r="AS34" s="24"/>
      <c r="AT34" s="25"/>
      <c r="AU34" s="25"/>
      <c r="AV34" s="90"/>
      <c r="AW34" s="17"/>
      <c r="AX34" s="17"/>
      <c r="AY34" s="17"/>
      <c r="AZ34" s="19"/>
      <c r="BA34" s="15"/>
      <c r="BB34" s="15"/>
      <c r="BC34" s="15"/>
      <c r="BD34" s="15"/>
      <c r="BE34" s="15"/>
      <c r="BF34" s="15"/>
    </row>
    <row r="35" spans="3:58" ht="13.5" customHeight="1" x14ac:dyDescent="0.2">
      <c r="C35" s="527"/>
      <c r="D35" s="502"/>
      <c r="E35" s="505"/>
      <c r="F35" s="82"/>
      <c r="G35" s="83"/>
      <c r="H35" s="83"/>
      <c r="I35" s="84"/>
      <c r="J35" s="83"/>
      <c r="K35" s="83"/>
      <c r="L35" s="83"/>
      <c r="M35" s="83"/>
      <c r="N35" s="145"/>
      <c r="O35" s="86"/>
      <c r="P35" s="86"/>
      <c r="Q35" s="86"/>
      <c r="R35" s="24"/>
      <c r="S35" s="25"/>
      <c r="T35" s="25"/>
      <c r="U35" s="90"/>
      <c r="V35" s="17"/>
      <c r="W35" s="17"/>
      <c r="X35" s="17"/>
      <c r="Y35" s="136"/>
      <c r="AD35" s="527"/>
      <c r="AE35" s="502"/>
      <c r="AF35" s="505"/>
      <c r="AG35" s="82"/>
      <c r="AH35" s="83"/>
      <c r="AI35" s="83"/>
      <c r="AJ35" s="84"/>
      <c r="AK35" s="83"/>
      <c r="AL35" s="83"/>
      <c r="AM35" s="83"/>
      <c r="AN35" s="83"/>
      <c r="AO35" s="85"/>
      <c r="AP35" s="86"/>
      <c r="AQ35" s="86"/>
      <c r="AR35" s="86"/>
      <c r="AS35" s="24"/>
      <c r="AT35" s="25"/>
      <c r="AU35" s="25"/>
      <c r="AV35" s="90"/>
      <c r="AW35" s="17"/>
      <c r="AX35" s="17"/>
      <c r="AY35" s="17"/>
      <c r="AZ35" s="19"/>
      <c r="BA35" s="15"/>
      <c r="BB35" s="15"/>
      <c r="BC35" s="15"/>
      <c r="BD35" s="15"/>
      <c r="BE35" s="15"/>
      <c r="BF35" s="15"/>
    </row>
    <row r="36" spans="3:58" ht="13.5" customHeight="1" x14ac:dyDescent="0.2">
      <c r="C36" s="527"/>
      <c r="D36" s="502"/>
      <c r="E36" s="505"/>
      <c r="F36" s="82"/>
      <c r="G36" s="83"/>
      <c r="H36" s="83"/>
      <c r="I36" s="84"/>
      <c r="J36" s="83"/>
      <c r="K36" s="83"/>
      <c r="L36" s="83"/>
      <c r="M36" s="83"/>
      <c r="N36" s="145"/>
      <c r="O36" s="86"/>
      <c r="P36" s="86"/>
      <c r="Q36" s="86"/>
      <c r="R36" s="24"/>
      <c r="S36" s="25"/>
      <c r="T36" s="25"/>
      <c r="U36" s="90"/>
      <c r="V36" s="17"/>
      <c r="W36" s="17"/>
      <c r="X36" s="17"/>
      <c r="Y36" s="136"/>
      <c r="AD36" s="527"/>
      <c r="AE36" s="502"/>
      <c r="AF36" s="505"/>
      <c r="AG36" s="82"/>
      <c r="AH36" s="83"/>
      <c r="AI36" s="83"/>
      <c r="AJ36" s="84"/>
      <c r="AK36" s="83"/>
      <c r="AL36" s="83"/>
      <c r="AM36" s="83"/>
      <c r="AN36" s="83"/>
      <c r="AO36" s="85"/>
      <c r="AP36" s="86"/>
      <c r="AQ36" s="86"/>
      <c r="AR36" s="86"/>
      <c r="AS36" s="24"/>
      <c r="AT36" s="25"/>
      <c r="AU36" s="25"/>
      <c r="AV36" s="90"/>
      <c r="AW36" s="17"/>
      <c r="AX36" s="17"/>
      <c r="AY36" s="17"/>
      <c r="AZ36" s="19"/>
      <c r="BA36" s="15"/>
      <c r="BB36" s="15"/>
      <c r="BC36" s="15"/>
      <c r="BD36" s="15"/>
      <c r="BE36" s="15"/>
      <c r="BF36" s="15"/>
    </row>
    <row r="37" spans="3:58" ht="13.5" customHeight="1" x14ac:dyDescent="0.2">
      <c r="C37" s="527"/>
      <c r="D37" s="502"/>
      <c r="E37" s="505"/>
      <c r="F37" s="82"/>
      <c r="G37" s="83"/>
      <c r="H37" s="83"/>
      <c r="I37" s="84"/>
      <c r="J37" s="83"/>
      <c r="K37" s="83"/>
      <c r="L37" s="83"/>
      <c r="M37" s="83"/>
      <c r="N37" s="145"/>
      <c r="O37" s="86"/>
      <c r="P37" s="86"/>
      <c r="Q37" s="86"/>
      <c r="R37" s="24"/>
      <c r="S37" s="25"/>
      <c r="T37" s="25"/>
      <c r="U37" s="90"/>
      <c r="V37" s="17"/>
      <c r="W37" s="17"/>
      <c r="X37" s="17"/>
      <c r="Y37" s="136"/>
      <c r="AD37" s="527"/>
      <c r="AE37" s="502"/>
      <c r="AF37" s="505"/>
      <c r="AG37" s="82"/>
      <c r="AH37" s="83"/>
      <c r="AI37" s="83"/>
      <c r="AJ37" s="84"/>
      <c r="AK37" s="83"/>
      <c r="AL37" s="83"/>
      <c r="AM37" s="83"/>
      <c r="AN37" s="83"/>
      <c r="AO37" s="85"/>
      <c r="AP37" s="86"/>
      <c r="AQ37" s="86"/>
      <c r="AR37" s="86"/>
      <c r="AS37" s="24"/>
      <c r="AT37" s="25"/>
      <c r="AU37" s="25"/>
      <c r="AV37" s="90"/>
      <c r="AW37" s="17"/>
      <c r="AX37" s="17"/>
      <c r="AY37" s="17"/>
      <c r="AZ37" s="19"/>
      <c r="BA37" s="15"/>
      <c r="BB37" s="15"/>
      <c r="BC37" s="15"/>
      <c r="BD37" s="15"/>
      <c r="BE37" s="15"/>
      <c r="BF37" s="15"/>
    </row>
    <row r="38" spans="3:58" ht="13.5" customHeight="1" x14ac:dyDescent="0.2">
      <c r="C38" s="527"/>
      <c r="D38" s="502"/>
      <c r="E38" s="505"/>
      <c r="F38" s="82"/>
      <c r="G38" s="83"/>
      <c r="H38" s="83"/>
      <c r="I38" s="84"/>
      <c r="J38" s="83"/>
      <c r="K38" s="83"/>
      <c r="L38" s="83"/>
      <c r="M38" s="83"/>
      <c r="N38" s="145"/>
      <c r="O38" s="86"/>
      <c r="P38" s="86"/>
      <c r="Q38" s="86"/>
      <c r="R38" s="24"/>
      <c r="S38" s="25"/>
      <c r="T38" s="25"/>
      <c r="U38" s="90"/>
      <c r="V38" s="337"/>
      <c r="W38" s="337"/>
      <c r="X38" s="337"/>
      <c r="Y38" s="338"/>
      <c r="AD38" s="527"/>
      <c r="AE38" s="502"/>
      <c r="AF38" s="505"/>
      <c r="AG38" s="82"/>
      <c r="AH38" s="83"/>
      <c r="AI38" s="83"/>
      <c r="AJ38" s="84"/>
      <c r="AK38" s="83"/>
      <c r="AL38" s="83"/>
      <c r="AM38" s="83"/>
      <c r="AN38" s="83"/>
      <c r="AO38" s="85"/>
      <c r="AP38" s="86"/>
      <c r="AQ38" s="86"/>
      <c r="AR38" s="86"/>
      <c r="AS38" s="24"/>
      <c r="AT38" s="25"/>
      <c r="AU38" s="25"/>
      <c r="AV38" s="90"/>
      <c r="AW38" s="337"/>
      <c r="AX38" s="337"/>
      <c r="AY38" s="337"/>
      <c r="AZ38" s="509"/>
      <c r="BA38" s="15"/>
      <c r="BB38" s="15"/>
      <c r="BC38" s="15"/>
      <c r="BD38" s="15"/>
      <c r="BE38" s="15"/>
      <c r="BF38" s="15"/>
    </row>
    <row r="39" spans="3:58" ht="13.5" customHeight="1" x14ac:dyDescent="0.2">
      <c r="C39" s="527"/>
      <c r="D39" s="503"/>
      <c r="E39" s="506"/>
      <c r="F39" s="82"/>
      <c r="G39" s="83"/>
      <c r="H39" s="83"/>
      <c r="I39" s="84"/>
      <c r="J39" s="83"/>
      <c r="K39" s="83"/>
      <c r="L39" s="83"/>
      <c r="M39" s="83"/>
      <c r="N39" s="145"/>
      <c r="O39" s="86"/>
      <c r="P39" s="86"/>
      <c r="Q39" s="86"/>
      <c r="R39" s="27"/>
      <c r="S39" s="28"/>
      <c r="T39" s="28"/>
      <c r="U39" s="29"/>
      <c r="V39" s="79"/>
      <c r="W39" s="79"/>
      <c r="X39" s="79"/>
      <c r="Y39" s="146"/>
      <c r="AD39" s="527"/>
      <c r="AE39" s="503"/>
      <c r="AF39" s="506"/>
      <c r="AG39" s="82"/>
      <c r="AH39" s="83"/>
      <c r="AI39" s="83"/>
      <c r="AJ39" s="84"/>
      <c r="AK39" s="83"/>
      <c r="AL39" s="83"/>
      <c r="AM39" s="83"/>
      <c r="AN39" s="83"/>
      <c r="AO39" s="85"/>
      <c r="AP39" s="86"/>
      <c r="AQ39" s="86"/>
      <c r="AR39" s="86"/>
      <c r="AS39" s="27"/>
      <c r="AT39" s="28"/>
      <c r="AU39" s="28"/>
      <c r="AV39" s="29"/>
      <c r="AW39" s="79"/>
      <c r="AX39" s="79"/>
      <c r="AY39" s="79"/>
      <c r="AZ39" s="20"/>
      <c r="BA39" s="15"/>
      <c r="BB39" s="15"/>
      <c r="BC39" s="15"/>
      <c r="BD39" s="15"/>
      <c r="BE39" s="15"/>
      <c r="BF39" s="15"/>
    </row>
    <row r="40" spans="3:58" ht="18.75" customHeight="1" x14ac:dyDescent="0.25">
      <c r="C40" s="527"/>
      <c r="D40" s="501">
        <v>1</v>
      </c>
      <c r="E40" s="504" t="s">
        <v>88</v>
      </c>
      <c r="F40" s="309" t="s">
        <v>91</v>
      </c>
      <c r="G40" s="310"/>
      <c r="H40" s="310"/>
      <c r="I40" s="311"/>
      <c r="J40" s="309" t="s">
        <v>91</v>
      </c>
      <c r="K40" s="310"/>
      <c r="L40" s="310"/>
      <c r="M40" s="310"/>
      <c r="N40" s="312" t="s">
        <v>8</v>
      </c>
      <c r="O40" s="313"/>
      <c r="P40" s="313"/>
      <c r="Q40" s="314"/>
      <c r="R40" s="334" t="s">
        <v>90</v>
      </c>
      <c r="S40" s="335"/>
      <c r="T40" s="335"/>
      <c r="U40" s="335"/>
      <c r="V40" s="334" t="s">
        <v>90</v>
      </c>
      <c r="W40" s="335"/>
      <c r="X40" s="335"/>
      <c r="Y40" s="336"/>
      <c r="AD40" s="527"/>
      <c r="AE40" s="501">
        <v>1</v>
      </c>
      <c r="AF40" s="504" t="s">
        <v>88</v>
      </c>
      <c r="AG40" s="309" t="s">
        <v>91</v>
      </c>
      <c r="AH40" s="310"/>
      <c r="AI40" s="310"/>
      <c r="AJ40" s="311"/>
      <c r="AK40" s="309" t="s">
        <v>91</v>
      </c>
      <c r="AL40" s="310"/>
      <c r="AM40" s="310"/>
      <c r="AN40" s="311"/>
      <c r="AO40" s="348" t="s">
        <v>8</v>
      </c>
      <c r="AP40" s="313"/>
      <c r="AQ40" s="313"/>
      <c r="AR40" s="314"/>
      <c r="AS40" s="334" t="s">
        <v>90</v>
      </c>
      <c r="AT40" s="335"/>
      <c r="AU40" s="335"/>
      <c r="AV40" s="335"/>
      <c r="AW40" s="334" t="s">
        <v>90</v>
      </c>
      <c r="AX40" s="335"/>
      <c r="AY40" s="335"/>
      <c r="AZ40" s="507"/>
      <c r="BA40" s="15"/>
      <c r="BB40" s="15"/>
      <c r="BC40" s="15"/>
      <c r="BD40" s="15"/>
      <c r="BE40" s="15"/>
      <c r="BF40" s="15"/>
    </row>
    <row r="41" spans="3:58" ht="13.5" customHeight="1" x14ac:dyDescent="0.2">
      <c r="C41" s="527"/>
      <c r="D41" s="502"/>
      <c r="E41" s="505"/>
      <c r="F41" s="41"/>
      <c r="G41" s="42"/>
      <c r="H41" s="42"/>
      <c r="I41" s="37"/>
      <c r="J41" s="110"/>
      <c r="K41" s="110"/>
      <c r="L41" s="42"/>
      <c r="M41" s="42"/>
      <c r="N41" s="147"/>
      <c r="O41" s="46"/>
      <c r="P41" s="46"/>
      <c r="Q41" s="46"/>
      <c r="R41" s="24"/>
      <c r="S41" s="25"/>
      <c r="T41" s="25"/>
      <c r="U41" s="90"/>
      <c r="V41" s="22"/>
      <c r="W41" s="22"/>
      <c r="X41" s="22"/>
      <c r="Y41" s="148"/>
      <c r="AD41" s="527"/>
      <c r="AE41" s="502"/>
      <c r="AF41" s="505"/>
      <c r="AG41" s="41"/>
      <c r="AH41" s="42"/>
      <c r="AI41" s="42"/>
      <c r="AJ41" s="37"/>
      <c r="AK41" s="42"/>
      <c r="AL41" s="42"/>
      <c r="AM41" s="42"/>
      <c r="AN41" s="42"/>
      <c r="AO41" s="45"/>
      <c r="AP41" s="46"/>
      <c r="AQ41" s="46"/>
      <c r="AR41" s="46"/>
      <c r="AS41" s="24"/>
      <c r="AT41" s="25"/>
      <c r="AU41" s="25"/>
      <c r="AV41" s="90"/>
      <c r="AW41" s="22"/>
      <c r="AX41" s="22"/>
      <c r="AY41" s="22"/>
      <c r="AZ41" s="91"/>
      <c r="BA41" s="15"/>
      <c r="BB41" s="15"/>
      <c r="BC41" s="15"/>
      <c r="BD41" s="15"/>
      <c r="BE41" s="15"/>
      <c r="BF41" s="15"/>
    </row>
    <row r="42" spans="3:58" ht="13.5" customHeight="1" x14ac:dyDescent="0.2">
      <c r="C42" s="527"/>
      <c r="D42" s="502"/>
      <c r="E42" s="505"/>
      <c r="F42" s="41"/>
      <c r="G42" s="42"/>
      <c r="H42" s="42"/>
      <c r="I42" s="37"/>
      <c r="J42" s="42"/>
      <c r="K42" s="42"/>
      <c r="L42" s="42"/>
      <c r="M42" s="42"/>
      <c r="N42" s="147"/>
      <c r="O42" s="46"/>
      <c r="P42" s="46"/>
      <c r="Q42" s="46"/>
      <c r="R42" s="24"/>
      <c r="S42" s="25"/>
      <c r="T42" s="25"/>
      <c r="U42" s="90"/>
      <c r="V42" s="25"/>
      <c r="W42" s="25"/>
      <c r="X42" s="25"/>
      <c r="Y42" s="149"/>
      <c r="AD42" s="527"/>
      <c r="AE42" s="502"/>
      <c r="AF42" s="505"/>
      <c r="AG42" s="41"/>
      <c r="AH42" s="42"/>
      <c r="AI42" s="42"/>
      <c r="AJ42" s="37"/>
      <c r="AK42" s="42"/>
      <c r="AL42" s="42"/>
      <c r="AM42" s="42"/>
      <c r="AN42" s="42"/>
      <c r="AO42" s="45"/>
      <c r="AP42" s="46"/>
      <c r="AQ42" s="46"/>
      <c r="AR42" s="46"/>
      <c r="AS42" s="24"/>
      <c r="AT42" s="25"/>
      <c r="AU42" s="25"/>
      <c r="AV42" s="90"/>
      <c r="AW42" s="25"/>
      <c r="AX42" s="25"/>
      <c r="AY42" s="25"/>
      <c r="AZ42" s="90"/>
      <c r="BA42" s="15"/>
      <c r="BB42" s="15"/>
      <c r="BC42" s="15"/>
      <c r="BD42" s="15"/>
      <c r="BE42" s="15"/>
      <c r="BF42" s="15"/>
    </row>
    <row r="43" spans="3:58" ht="15" customHeight="1" x14ac:dyDescent="0.2">
      <c r="C43" s="527"/>
      <c r="D43" s="502"/>
      <c r="E43" s="505"/>
      <c r="F43" s="41"/>
      <c r="G43" s="42"/>
      <c r="H43" s="42"/>
      <c r="I43" s="37"/>
      <c r="J43" s="42"/>
      <c r="K43" s="42"/>
      <c r="L43" s="42"/>
      <c r="M43" s="42"/>
      <c r="N43" s="147"/>
      <c r="O43" s="46"/>
      <c r="P43" s="46"/>
      <c r="Q43" s="46"/>
      <c r="R43" s="24"/>
      <c r="S43" s="25"/>
      <c r="T43" s="25"/>
      <c r="U43" s="90"/>
      <c r="V43" s="25"/>
      <c r="W43" s="25"/>
      <c r="X43" s="25"/>
      <c r="Y43" s="149"/>
      <c r="AD43" s="527"/>
      <c r="AE43" s="502"/>
      <c r="AF43" s="505"/>
      <c r="AG43" s="41"/>
      <c r="AH43" s="42"/>
      <c r="AI43" s="42"/>
      <c r="AJ43" s="37"/>
      <c r="AK43" s="42"/>
      <c r="AL43" s="42"/>
      <c r="AM43" s="42"/>
      <c r="AN43" s="42"/>
      <c r="AO43" s="45"/>
      <c r="AP43" s="46"/>
      <c r="AQ43" s="46"/>
      <c r="AR43" s="46"/>
      <c r="AS43" s="24"/>
      <c r="AT43" s="25"/>
      <c r="AU43" s="25"/>
      <c r="AV43" s="90"/>
      <c r="AW43" s="25"/>
      <c r="AX43" s="25"/>
      <c r="AY43" s="25"/>
      <c r="AZ43" s="90"/>
      <c r="BA43" s="15"/>
      <c r="BB43" s="15"/>
      <c r="BC43" s="15"/>
      <c r="BD43" s="15"/>
      <c r="BE43" s="15"/>
      <c r="BF43" s="15"/>
    </row>
    <row r="44" spans="3:58" ht="13.5" customHeight="1" x14ac:dyDescent="0.2">
      <c r="C44" s="527"/>
      <c r="D44" s="502"/>
      <c r="E44" s="505"/>
      <c r="F44" s="41"/>
      <c r="G44" s="42"/>
      <c r="H44" s="42"/>
      <c r="I44" s="37"/>
      <c r="J44" s="42"/>
      <c r="K44" s="42"/>
      <c r="L44" s="42"/>
      <c r="M44" s="42"/>
      <c r="N44" s="147"/>
      <c r="O44" s="46"/>
      <c r="P44" s="46"/>
      <c r="Q44" s="46"/>
      <c r="R44" s="24"/>
      <c r="S44" s="25"/>
      <c r="T44" s="25"/>
      <c r="U44" s="90"/>
      <c r="V44" s="25"/>
      <c r="W44" s="25"/>
      <c r="X44" s="25"/>
      <c r="Y44" s="149"/>
      <c r="AD44" s="527"/>
      <c r="AE44" s="502"/>
      <c r="AF44" s="505"/>
      <c r="AG44" s="41"/>
      <c r="AH44" s="42"/>
      <c r="AI44" s="42"/>
      <c r="AJ44" s="37"/>
      <c r="AK44" s="42"/>
      <c r="AL44" s="42"/>
      <c r="AM44" s="42"/>
      <c r="AN44" s="42"/>
      <c r="AO44" s="45"/>
      <c r="AP44" s="46"/>
      <c r="AQ44" s="46"/>
      <c r="AR44" s="46"/>
      <c r="AS44" s="24"/>
      <c r="AT44" s="25"/>
      <c r="AU44" s="25"/>
      <c r="AV44" s="90"/>
      <c r="AW44" s="25"/>
      <c r="AX44" s="25"/>
      <c r="AY44" s="25"/>
      <c r="AZ44" s="90"/>
      <c r="BA44" s="15"/>
      <c r="BB44" s="15"/>
      <c r="BC44" s="15"/>
      <c r="BD44" s="15"/>
      <c r="BE44" s="15"/>
      <c r="BF44" s="15"/>
    </row>
    <row r="45" spans="3:58" ht="13.5" customHeight="1" x14ac:dyDescent="0.2">
      <c r="C45" s="527"/>
      <c r="D45" s="502"/>
      <c r="E45" s="505"/>
      <c r="F45" s="41"/>
      <c r="G45" s="42"/>
      <c r="H45" s="42"/>
      <c r="I45" s="37"/>
      <c r="J45" s="42"/>
      <c r="K45" s="42"/>
      <c r="L45" s="42"/>
      <c r="M45" s="42"/>
      <c r="N45" s="147"/>
      <c r="O45" s="46"/>
      <c r="P45" s="46"/>
      <c r="Q45" s="46"/>
      <c r="R45" s="24"/>
      <c r="S45" s="25"/>
      <c r="T45" s="25"/>
      <c r="U45" s="90"/>
      <c r="V45" s="25"/>
      <c r="W45" s="25"/>
      <c r="X45" s="25"/>
      <c r="Y45" s="149"/>
      <c r="AD45" s="527"/>
      <c r="AE45" s="502"/>
      <c r="AF45" s="505"/>
      <c r="AG45" s="41"/>
      <c r="AH45" s="42"/>
      <c r="AI45" s="42"/>
      <c r="AJ45" s="37"/>
      <c r="AK45" s="42"/>
      <c r="AL45" s="42"/>
      <c r="AM45" s="42"/>
      <c r="AN45" s="42"/>
      <c r="AO45" s="45"/>
      <c r="AP45" s="46"/>
      <c r="AQ45" s="46"/>
      <c r="AR45" s="46"/>
      <c r="AS45" s="24"/>
      <c r="AT45" s="25"/>
      <c r="AU45" s="25"/>
      <c r="AV45" s="90"/>
      <c r="AW45" s="25"/>
      <c r="AX45" s="25"/>
      <c r="AY45" s="25"/>
      <c r="AZ45" s="90"/>
      <c r="BA45" s="15"/>
      <c r="BB45" s="15"/>
      <c r="BC45" s="15"/>
      <c r="BD45" s="15"/>
      <c r="BE45" s="15"/>
      <c r="BF45" s="15"/>
    </row>
    <row r="46" spans="3:58" ht="13.5" customHeight="1" x14ac:dyDescent="0.2">
      <c r="C46" s="528"/>
      <c r="D46" s="503"/>
      <c r="E46" s="506"/>
      <c r="F46" s="43"/>
      <c r="G46" s="44"/>
      <c r="H46" s="44"/>
      <c r="I46" s="38"/>
      <c r="J46" s="42"/>
      <c r="K46" s="42"/>
      <c r="L46" s="42"/>
      <c r="M46" s="42"/>
      <c r="N46" s="150"/>
      <c r="O46" s="48"/>
      <c r="P46" s="48"/>
      <c r="Q46" s="48"/>
      <c r="R46" s="27"/>
      <c r="S46" s="28"/>
      <c r="T46" s="28"/>
      <c r="U46" s="29"/>
      <c r="V46" s="25"/>
      <c r="W46" s="25"/>
      <c r="X46" s="25"/>
      <c r="Y46" s="149"/>
      <c r="AD46" s="528"/>
      <c r="AE46" s="503"/>
      <c r="AF46" s="506"/>
      <c r="AG46" s="43"/>
      <c r="AH46" s="44"/>
      <c r="AI46" s="44"/>
      <c r="AJ46" s="38"/>
      <c r="AK46" s="44"/>
      <c r="AL46" s="44"/>
      <c r="AM46" s="44"/>
      <c r="AN46" s="44"/>
      <c r="AO46" s="47"/>
      <c r="AP46" s="48"/>
      <c r="AQ46" s="48"/>
      <c r="AR46" s="48"/>
      <c r="AS46" s="27"/>
      <c r="AT46" s="28"/>
      <c r="AU46" s="28"/>
      <c r="AV46" s="29"/>
      <c r="AW46" s="28"/>
      <c r="AX46" s="28"/>
      <c r="AY46" s="28"/>
      <c r="AZ46" s="29"/>
      <c r="BA46" s="15"/>
      <c r="BB46" s="15"/>
      <c r="BC46" s="15"/>
      <c r="BD46" s="15"/>
      <c r="BE46" s="15"/>
      <c r="BF46" s="15"/>
    </row>
    <row r="47" spans="3:58" ht="26.25" customHeight="1" x14ac:dyDescent="0.2">
      <c r="F47" s="498" t="s">
        <v>57</v>
      </c>
      <c r="G47" s="499"/>
      <c r="H47" s="499"/>
      <c r="I47" s="500"/>
      <c r="J47" s="498" t="s">
        <v>58</v>
      </c>
      <c r="K47" s="499"/>
      <c r="L47" s="499"/>
      <c r="M47" s="499"/>
      <c r="N47" s="522" t="s">
        <v>5</v>
      </c>
      <c r="O47" s="499"/>
      <c r="P47" s="499"/>
      <c r="Q47" s="499"/>
      <c r="R47" s="498" t="s">
        <v>59</v>
      </c>
      <c r="S47" s="499"/>
      <c r="T47" s="499"/>
      <c r="U47" s="500"/>
      <c r="V47" s="498" t="s">
        <v>6</v>
      </c>
      <c r="W47" s="499"/>
      <c r="X47" s="499"/>
      <c r="Y47" s="518"/>
      <c r="Z47" s="77"/>
      <c r="AF47" s="15"/>
      <c r="AG47" s="498" t="s">
        <v>57</v>
      </c>
      <c r="AH47" s="499"/>
      <c r="AI47" s="499"/>
      <c r="AJ47" s="500"/>
      <c r="AK47" s="498" t="s">
        <v>58</v>
      </c>
      <c r="AL47" s="499"/>
      <c r="AM47" s="499"/>
      <c r="AN47" s="500"/>
      <c r="AO47" s="498" t="s">
        <v>5</v>
      </c>
      <c r="AP47" s="499"/>
      <c r="AQ47" s="499"/>
      <c r="AR47" s="499"/>
      <c r="AS47" s="498" t="s">
        <v>59</v>
      </c>
      <c r="AT47" s="499"/>
      <c r="AU47" s="499"/>
      <c r="AV47" s="500"/>
      <c r="AW47" s="498" t="s">
        <v>6</v>
      </c>
      <c r="AX47" s="499"/>
      <c r="AY47" s="499"/>
      <c r="AZ47" s="500"/>
      <c r="BA47" s="15"/>
      <c r="BB47" s="15"/>
      <c r="BC47" s="15"/>
      <c r="BD47" s="15"/>
      <c r="BE47" s="15"/>
      <c r="BF47" s="15"/>
    </row>
    <row r="48" spans="3:58" ht="19.5" customHeight="1" thickBot="1" x14ac:dyDescent="0.25">
      <c r="F48" s="498">
        <v>1</v>
      </c>
      <c r="G48" s="499"/>
      <c r="H48" s="499"/>
      <c r="I48" s="500"/>
      <c r="J48" s="498">
        <v>2</v>
      </c>
      <c r="K48" s="499"/>
      <c r="L48" s="499"/>
      <c r="M48" s="499"/>
      <c r="N48" s="514">
        <v>3</v>
      </c>
      <c r="O48" s="515"/>
      <c r="P48" s="515"/>
      <c r="Q48" s="515"/>
      <c r="R48" s="516">
        <v>4</v>
      </c>
      <c r="S48" s="515"/>
      <c r="T48" s="515"/>
      <c r="U48" s="517"/>
      <c r="V48" s="516">
        <v>5</v>
      </c>
      <c r="W48" s="515"/>
      <c r="X48" s="515"/>
      <c r="Y48" s="519"/>
      <c r="Z48" s="77"/>
      <c r="AF48" s="15"/>
      <c r="AG48" s="498">
        <v>1</v>
      </c>
      <c r="AH48" s="499"/>
      <c r="AI48" s="499"/>
      <c r="AJ48" s="500"/>
      <c r="AK48" s="498">
        <v>2</v>
      </c>
      <c r="AL48" s="499"/>
      <c r="AM48" s="499"/>
      <c r="AN48" s="500"/>
      <c r="AO48" s="498">
        <v>3</v>
      </c>
      <c r="AP48" s="499"/>
      <c r="AQ48" s="499"/>
      <c r="AR48" s="499"/>
      <c r="AS48" s="498">
        <v>4</v>
      </c>
      <c r="AT48" s="499"/>
      <c r="AU48" s="499"/>
      <c r="AV48" s="500"/>
      <c r="AW48" s="498">
        <v>5</v>
      </c>
      <c r="AX48" s="499"/>
      <c r="AY48" s="499"/>
      <c r="AZ48" s="500"/>
      <c r="BA48" s="15"/>
      <c r="BB48" s="15"/>
      <c r="BC48" s="15"/>
      <c r="BD48" s="15"/>
    </row>
    <row r="49" spans="3:58" ht="23.25" customHeight="1" x14ac:dyDescent="0.2">
      <c r="F49" s="498" t="s">
        <v>7</v>
      </c>
      <c r="G49" s="499"/>
      <c r="H49" s="499"/>
      <c r="I49" s="499"/>
      <c r="J49" s="499"/>
      <c r="K49" s="499"/>
      <c r="L49" s="499"/>
      <c r="M49" s="499"/>
      <c r="N49" s="520"/>
      <c r="O49" s="520"/>
      <c r="P49" s="520"/>
      <c r="Q49" s="520"/>
      <c r="R49" s="520"/>
      <c r="S49" s="520"/>
      <c r="T49" s="520"/>
      <c r="U49" s="520"/>
      <c r="V49" s="520"/>
      <c r="W49" s="520"/>
      <c r="X49" s="520"/>
      <c r="Y49" s="521"/>
      <c r="Z49" s="96"/>
      <c r="AF49" s="15"/>
      <c r="AG49" s="498" t="s">
        <v>7</v>
      </c>
      <c r="AH49" s="499"/>
      <c r="AI49" s="499"/>
      <c r="AJ49" s="499"/>
      <c r="AK49" s="499"/>
      <c r="AL49" s="499"/>
      <c r="AM49" s="499"/>
      <c r="AN49" s="499"/>
      <c r="AO49" s="499"/>
      <c r="AP49" s="499"/>
      <c r="AQ49" s="499"/>
      <c r="AR49" s="499"/>
      <c r="AS49" s="499"/>
      <c r="AT49" s="499"/>
      <c r="AU49" s="499"/>
      <c r="AV49" s="499"/>
      <c r="AW49" s="499"/>
      <c r="AX49" s="499"/>
      <c r="AY49" s="499"/>
      <c r="AZ49" s="500"/>
      <c r="BA49" s="15"/>
      <c r="BB49" s="15"/>
      <c r="BC49" s="15"/>
      <c r="BD49" s="15"/>
    </row>
    <row r="50" spans="3:58" ht="23.25" customHeight="1" x14ac:dyDescent="0.2">
      <c r="F50" s="151"/>
      <c r="G50" s="151"/>
      <c r="H50" s="151"/>
      <c r="I50" s="151"/>
      <c r="J50" s="151"/>
      <c r="K50" s="151"/>
      <c r="L50" s="151"/>
      <c r="M50" s="151"/>
      <c r="N50" s="151"/>
      <c r="O50" s="151"/>
      <c r="P50" s="151"/>
      <c r="Q50" s="151"/>
      <c r="R50" s="151"/>
      <c r="S50" s="151"/>
      <c r="T50" s="151"/>
      <c r="U50" s="151"/>
      <c r="V50" s="151"/>
      <c r="W50" s="151"/>
      <c r="X50" s="151"/>
      <c r="Y50" s="151"/>
      <c r="Z50" s="96"/>
      <c r="AF50" s="15"/>
      <c r="AG50" s="151"/>
      <c r="AH50" s="151"/>
      <c r="AI50" s="151"/>
      <c r="AJ50" s="151"/>
      <c r="AK50" s="151"/>
      <c r="AL50" s="151"/>
      <c r="AM50" s="151"/>
      <c r="AN50" s="151"/>
      <c r="AO50" s="151"/>
      <c r="AP50" s="151"/>
      <c r="AQ50" s="151"/>
      <c r="AR50" s="151"/>
      <c r="AS50" s="151"/>
      <c r="AT50" s="151"/>
      <c r="AU50" s="151"/>
      <c r="AV50" s="151"/>
      <c r="AW50" s="151"/>
      <c r="AX50" s="151"/>
      <c r="AY50" s="151"/>
      <c r="AZ50" s="151"/>
      <c r="BA50" s="15"/>
      <c r="BB50" s="15"/>
      <c r="BC50" s="15"/>
      <c r="BD50" s="15"/>
    </row>
    <row r="51" spans="3:58" ht="13.5" customHeight="1" x14ac:dyDescent="0.2">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row>
    <row r="52" spans="3:58" ht="13.5" customHeight="1" x14ac:dyDescent="0.2">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row>
    <row r="53" spans="3:58" ht="46.5" customHeight="1" x14ac:dyDescent="0.2">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row>
    <row r="54" spans="3:58" ht="13.5" customHeight="1" x14ac:dyDescent="0.2">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row>
    <row r="55" spans="3:58" ht="13.5" customHeight="1" x14ac:dyDescent="0.2">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row>
    <row r="56" spans="3:58" ht="13.5" customHeight="1" thickBot="1" x14ac:dyDescent="0.2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row>
    <row r="57" spans="3:58" ht="39.950000000000003" customHeight="1" thickBot="1" x14ac:dyDescent="0.25">
      <c r="C57" s="481" t="s">
        <v>29</v>
      </c>
      <c r="D57" s="482"/>
      <c r="E57" s="482"/>
      <c r="F57" s="482"/>
      <c r="G57" s="483"/>
      <c r="H57" s="484" t="s">
        <v>30</v>
      </c>
      <c r="I57" s="485"/>
      <c r="N57" s="159" t="s">
        <v>29</v>
      </c>
      <c r="O57" s="158" t="s">
        <v>30</v>
      </c>
      <c r="AF57" s="15"/>
      <c r="AG57" s="481" t="s">
        <v>29</v>
      </c>
      <c r="AH57" s="482"/>
      <c r="AI57" s="482"/>
      <c r="AJ57" s="482"/>
      <c r="AK57" s="483"/>
      <c r="AL57" s="484" t="s">
        <v>30</v>
      </c>
      <c r="AM57" s="485"/>
      <c r="AN57" s="15"/>
      <c r="AO57" s="15"/>
      <c r="AP57" s="15"/>
      <c r="AQ57" s="15"/>
      <c r="AR57" s="15"/>
      <c r="AS57" s="159" t="s">
        <v>29</v>
      </c>
      <c r="AT57" s="158" t="s">
        <v>30</v>
      </c>
      <c r="AU57" s="15"/>
      <c r="AV57" s="15"/>
      <c r="AW57" s="15"/>
      <c r="AX57" s="15"/>
      <c r="AY57" s="15"/>
      <c r="AZ57" s="15"/>
      <c r="BA57" s="15"/>
      <c r="BB57" s="15"/>
      <c r="BC57" s="15"/>
      <c r="BD57" s="15"/>
      <c r="BE57" s="15"/>
      <c r="BF57" s="15"/>
    </row>
    <row r="58" spans="3:58" ht="39.950000000000003" customHeight="1" thickBot="1" x14ac:dyDescent="0.25">
      <c r="C58" s="486" t="s">
        <v>180</v>
      </c>
      <c r="D58" s="487"/>
      <c r="E58" s="487"/>
      <c r="F58" s="487"/>
      <c r="G58" s="487"/>
      <c r="H58" s="488">
        <v>5</v>
      </c>
      <c r="I58" s="489"/>
      <c r="N58" s="166" t="s">
        <v>180</v>
      </c>
      <c r="O58" s="167">
        <v>5</v>
      </c>
      <c r="AF58" s="15"/>
      <c r="AG58" s="486" t="s">
        <v>180</v>
      </c>
      <c r="AH58" s="487"/>
      <c r="AI58" s="487"/>
      <c r="AJ58" s="487"/>
      <c r="AK58" s="487"/>
      <c r="AL58" s="488">
        <v>5</v>
      </c>
      <c r="AM58" s="489"/>
      <c r="AN58" s="15"/>
      <c r="AO58" s="15"/>
      <c r="AP58" s="15"/>
      <c r="AQ58" s="15"/>
      <c r="AR58" s="15"/>
      <c r="AS58" s="166" t="s">
        <v>180</v>
      </c>
      <c r="AT58" s="167">
        <v>5</v>
      </c>
      <c r="AU58" s="15"/>
      <c r="AV58" s="15"/>
      <c r="AW58" s="15"/>
      <c r="AX58" s="15"/>
      <c r="AY58" s="15"/>
      <c r="AZ58" s="15"/>
      <c r="BA58" s="15"/>
      <c r="BB58" s="15"/>
      <c r="BC58" s="15"/>
      <c r="BD58" s="15"/>
      <c r="BE58" s="15"/>
      <c r="BF58" s="15"/>
    </row>
    <row r="59" spans="3:58" ht="39.950000000000003" customHeight="1" thickBot="1" x14ac:dyDescent="0.25">
      <c r="C59" s="490" t="s">
        <v>179</v>
      </c>
      <c r="D59" s="491"/>
      <c r="E59" s="492"/>
      <c r="F59" s="492"/>
      <c r="G59" s="493"/>
      <c r="H59" s="494">
        <v>0</v>
      </c>
      <c r="I59" s="495"/>
      <c r="N59" s="168" t="s">
        <v>179</v>
      </c>
      <c r="O59" s="169">
        <v>0</v>
      </c>
      <c r="P59" s="162"/>
      <c r="AF59" s="15"/>
      <c r="AG59" s="490" t="s">
        <v>179</v>
      </c>
      <c r="AH59" s="491"/>
      <c r="AI59" s="492"/>
      <c r="AJ59" s="492"/>
      <c r="AK59" s="493"/>
      <c r="AL59" s="494">
        <v>0</v>
      </c>
      <c r="AM59" s="495"/>
      <c r="AN59" s="15"/>
      <c r="AO59" s="15"/>
      <c r="AP59" s="15"/>
      <c r="AQ59" s="15"/>
      <c r="AR59" s="15"/>
      <c r="AS59" s="168" t="s">
        <v>179</v>
      </c>
      <c r="AT59" s="169">
        <v>0</v>
      </c>
      <c r="AU59" s="15"/>
      <c r="AV59" s="15"/>
      <c r="AW59" s="15"/>
      <c r="AX59" s="15"/>
      <c r="AY59" s="15"/>
      <c r="AZ59" s="15"/>
      <c r="BA59" s="15"/>
      <c r="BB59" s="15"/>
      <c r="BC59" s="15"/>
      <c r="BD59" s="15"/>
      <c r="BE59" s="15"/>
      <c r="BF59" s="15"/>
    </row>
    <row r="60" spans="3:58" ht="39.950000000000003" customHeight="1" thickBot="1" x14ac:dyDescent="0.25">
      <c r="C60" s="467" t="s">
        <v>177</v>
      </c>
      <c r="D60" s="468"/>
      <c r="E60" s="469"/>
      <c r="F60" s="469"/>
      <c r="G60" s="470"/>
      <c r="H60" s="474">
        <v>0</v>
      </c>
      <c r="I60" s="475"/>
      <c r="N60" s="160" t="s">
        <v>177</v>
      </c>
      <c r="O60" s="163">
        <v>0</v>
      </c>
      <c r="AF60" s="15"/>
      <c r="AG60" s="467" t="s">
        <v>177</v>
      </c>
      <c r="AH60" s="468"/>
      <c r="AI60" s="469"/>
      <c r="AJ60" s="469"/>
      <c r="AK60" s="470"/>
      <c r="AL60" s="474">
        <v>0</v>
      </c>
      <c r="AM60" s="475"/>
      <c r="AN60" s="15"/>
      <c r="AO60" s="15"/>
      <c r="AP60" s="15"/>
      <c r="AQ60" s="15"/>
      <c r="AR60" s="15"/>
      <c r="AS60" s="160" t="s">
        <v>177</v>
      </c>
      <c r="AT60" s="163">
        <v>0</v>
      </c>
      <c r="AU60" s="15"/>
      <c r="AV60" s="15"/>
      <c r="AW60" s="15"/>
      <c r="AX60" s="15"/>
      <c r="AY60" s="15"/>
      <c r="AZ60" s="15"/>
      <c r="BA60" s="15"/>
      <c r="BB60" s="15"/>
      <c r="BC60" s="15"/>
      <c r="BD60" s="15"/>
      <c r="BE60" s="15"/>
      <c r="BF60" s="15"/>
    </row>
    <row r="61" spans="3:58" ht="39.950000000000003" customHeight="1" thickBot="1" x14ac:dyDescent="0.25">
      <c r="C61" s="471" t="s">
        <v>178</v>
      </c>
      <c r="D61" s="472"/>
      <c r="E61" s="472"/>
      <c r="F61" s="472"/>
      <c r="G61" s="473"/>
      <c r="H61" s="496">
        <v>0</v>
      </c>
      <c r="I61" s="497"/>
      <c r="N61" s="161" t="s">
        <v>178</v>
      </c>
      <c r="O61" s="170">
        <v>0</v>
      </c>
      <c r="AF61" s="15"/>
      <c r="AG61" s="471" t="s">
        <v>178</v>
      </c>
      <c r="AH61" s="472"/>
      <c r="AI61" s="472"/>
      <c r="AJ61" s="472"/>
      <c r="AK61" s="473"/>
      <c r="AL61" s="496">
        <v>0</v>
      </c>
      <c r="AM61" s="497"/>
      <c r="AN61" s="15"/>
      <c r="AO61" s="15"/>
      <c r="AP61" s="15"/>
      <c r="AQ61" s="15"/>
      <c r="AR61" s="15"/>
      <c r="AS61" s="161" t="s">
        <v>178</v>
      </c>
      <c r="AT61" s="170">
        <v>0</v>
      </c>
      <c r="AU61" s="15"/>
      <c r="AV61" s="15"/>
      <c r="AW61" s="15"/>
      <c r="AX61" s="15"/>
      <c r="AY61" s="15"/>
      <c r="AZ61" s="15"/>
      <c r="BA61" s="15"/>
      <c r="BB61" s="15"/>
      <c r="BC61" s="15"/>
      <c r="BD61" s="15"/>
      <c r="BE61" s="15"/>
      <c r="BF61" s="15"/>
    </row>
    <row r="62" spans="3:58" ht="39.950000000000003" customHeight="1" thickBot="1" x14ac:dyDescent="0.25">
      <c r="C62" s="478" t="s">
        <v>41</v>
      </c>
      <c r="D62" s="479"/>
      <c r="E62" s="479"/>
      <c r="F62" s="479"/>
      <c r="G62" s="480"/>
      <c r="H62" s="476">
        <f>SUM(H58:H61)</f>
        <v>5</v>
      </c>
      <c r="I62" s="477"/>
      <c r="N62" s="165" t="s">
        <v>41</v>
      </c>
      <c r="O62" s="164">
        <f>SUM(O58:O61)</f>
        <v>5</v>
      </c>
      <c r="AF62" s="15"/>
      <c r="AG62" s="478" t="s">
        <v>41</v>
      </c>
      <c r="AH62" s="479"/>
      <c r="AI62" s="479"/>
      <c r="AJ62" s="479"/>
      <c r="AK62" s="480"/>
      <c r="AL62" s="484">
        <f>SUM(AL58:AL61)</f>
        <v>5</v>
      </c>
      <c r="AM62" s="485"/>
      <c r="AN62" s="15"/>
      <c r="AO62" s="15"/>
      <c r="AP62" s="15"/>
      <c r="AQ62" s="15"/>
      <c r="AR62" s="15"/>
      <c r="AS62" s="165" t="s">
        <v>41</v>
      </c>
      <c r="AT62" s="158">
        <f>SUM(AT58:AT61)</f>
        <v>5</v>
      </c>
      <c r="AU62" s="15"/>
      <c r="AV62" s="15"/>
      <c r="AW62" s="15"/>
      <c r="AX62" s="15"/>
      <c r="AY62" s="15"/>
      <c r="AZ62" s="15"/>
      <c r="BA62" s="15"/>
      <c r="BB62" s="15"/>
      <c r="BC62" s="15"/>
      <c r="BD62" s="15"/>
      <c r="BE62" s="15"/>
      <c r="BF62" s="15"/>
    </row>
    <row r="63" spans="3:58" ht="51.95" customHeight="1" x14ac:dyDescent="0.2">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row>
    <row r="64" spans="3:58" ht="13.5" customHeight="1" x14ac:dyDescent="0.2">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row>
    <row r="65" spans="3:58" ht="13.5" customHeight="1" x14ac:dyDescent="0.2">
      <c r="C65" s="16"/>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row>
    <row r="66" spans="3:58" ht="13.5" customHeight="1" x14ac:dyDescent="0.2">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row>
    <row r="67" spans="3:58" ht="13.5" customHeight="1" x14ac:dyDescent="0.2">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row>
    <row r="68" spans="3:58" ht="35.1" customHeight="1" thickBot="1" x14ac:dyDescent="0.2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row>
    <row r="69" spans="3:58" ht="35.1" customHeight="1" thickBot="1" x14ac:dyDescent="0.25">
      <c r="E69" s="454" t="s">
        <v>16</v>
      </c>
      <c r="F69" s="455"/>
      <c r="G69" s="455"/>
      <c r="H69" s="455" t="s">
        <v>31</v>
      </c>
      <c r="I69" s="455"/>
      <c r="J69" s="124" t="s">
        <v>34</v>
      </c>
      <c r="K69" s="124" t="s">
        <v>35</v>
      </c>
      <c r="L69" s="455" t="s">
        <v>36</v>
      </c>
      <c r="M69" s="455"/>
      <c r="N69" s="460"/>
    </row>
    <row r="70" spans="3:58" ht="35.1" customHeight="1" x14ac:dyDescent="0.3">
      <c r="E70" s="456" t="s">
        <v>37</v>
      </c>
      <c r="F70" s="456"/>
      <c r="G70" s="456"/>
      <c r="H70" s="457"/>
      <c r="I70" s="457"/>
      <c r="J70" s="125"/>
      <c r="K70" s="125"/>
      <c r="L70" s="461"/>
      <c r="M70" s="461"/>
      <c r="N70" s="461"/>
    </row>
    <row r="71" spans="3:58" ht="35.1" customHeight="1" x14ac:dyDescent="0.3">
      <c r="E71" s="466" t="s">
        <v>183</v>
      </c>
      <c r="F71" s="466"/>
      <c r="G71" s="466"/>
      <c r="H71" s="458"/>
      <c r="I71" s="458"/>
      <c r="J71" s="126"/>
      <c r="K71" s="126"/>
      <c r="L71" s="462"/>
      <c r="M71" s="462"/>
      <c r="N71" s="462"/>
    </row>
    <row r="72" spans="3:58" ht="35.1" customHeight="1" x14ac:dyDescent="0.3">
      <c r="E72" s="463" t="s">
        <v>181</v>
      </c>
      <c r="F72" s="464"/>
      <c r="G72" s="465"/>
      <c r="H72" s="459"/>
      <c r="I72" s="459"/>
      <c r="J72" s="120"/>
      <c r="K72" s="120"/>
      <c r="L72" s="462"/>
      <c r="M72" s="462"/>
      <c r="N72" s="462"/>
    </row>
    <row r="73" spans="3:58" ht="35.1" customHeight="1" x14ac:dyDescent="0.2"/>
    <row r="74" spans="3:58" ht="35.1" customHeight="1" x14ac:dyDescent="0.2"/>
    <row r="75" spans="3:58" ht="35.1" customHeight="1" x14ac:dyDescent="0.2"/>
  </sheetData>
  <mergeCells count="136">
    <mergeCell ref="C6:Y6"/>
    <mergeCell ref="R7:U7"/>
    <mergeCell ref="V7:Y7"/>
    <mergeCell ref="R15:U15"/>
    <mergeCell ref="V15:Y15"/>
    <mergeCell ref="V40:Y40"/>
    <mergeCell ref="AD6:AZ6"/>
    <mergeCell ref="AD7:AD46"/>
    <mergeCell ref="AE7:AE14"/>
    <mergeCell ref="AF7:AF14"/>
    <mergeCell ref="AG7:AJ7"/>
    <mergeCell ref="AK7:AN7"/>
    <mergeCell ref="AO7:AR7"/>
    <mergeCell ref="F7:I7"/>
    <mergeCell ref="J7:M7"/>
    <mergeCell ref="N7:Q7"/>
    <mergeCell ref="E15:E23"/>
    <mergeCell ref="F15:I15"/>
    <mergeCell ref="J15:M15"/>
    <mergeCell ref="N15:Q15"/>
    <mergeCell ref="F32:I32"/>
    <mergeCell ref="J32:M32"/>
    <mergeCell ref="N32:Q32"/>
    <mergeCell ref="C7:C46"/>
    <mergeCell ref="D40:D46"/>
    <mergeCell ref="E40:E46"/>
    <mergeCell ref="D32:D39"/>
    <mergeCell ref="E32:E39"/>
    <mergeCell ref="D24:D31"/>
    <mergeCell ref="D15:D23"/>
    <mergeCell ref="D7:D14"/>
    <mergeCell ref="E24:E31"/>
    <mergeCell ref="E7:E14"/>
    <mergeCell ref="F48:I48"/>
    <mergeCell ref="J48:M48"/>
    <mergeCell ref="N48:Q48"/>
    <mergeCell ref="R47:U47"/>
    <mergeCell ref="R48:U48"/>
    <mergeCell ref="V47:Y47"/>
    <mergeCell ref="V48:Y48"/>
    <mergeCell ref="F49:Y49"/>
    <mergeCell ref="H57:I57"/>
    <mergeCell ref="F47:I47"/>
    <mergeCell ref="J47:M47"/>
    <mergeCell ref="N47:Q47"/>
    <mergeCell ref="C57:G57"/>
    <mergeCell ref="R40:U40"/>
    <mergeCell ref="N24:Q24"/>
    <mergeCell ref="N40:Q40"/>
    <mergeCell ref="J24:M24"/>
    <mergeCell ref="J40:M40"/>
    <mergeCell ref="F24:I24"/>
    <mergeCell ref="V24:Y24"/>
    <mergeCell ref="V31:Y31"/>
    <mergeCell ref="V38:Y38"/>
    <mergeCell ref="R32:U32"/>
    <mergeCell ref="V32:Y32"/>
    <mergeCell ref="R24:U24"/>
    <mergeCell ref="F40:I40"/>
    <mergeCell ref="AS7:AV7"/>
    <mergeCell ref="AW7:AZ7"/>
    <mergeCell ref="AE15:AE23"/>
    <mergeCell ref="AF15:AF23"/>
    <mergeCell ref="AG15:AJ15"/>
    <mergeCell ref="AK15:AN15"/>
    <mergeCell ref="AO15:AR15"/>
    <mergeCell ref="AS15:AV15"/>
    <mergeCell ref="AW15:AZ15"/>
    <mergeCell ref="AE24:AE31"/>
    <mergeCell ref="AF24:AF31"/>
    <mergeCell ref="AG24:AJ24"/>
    <mergeCell ref="AK24:AN24"/>
    <mergeCell ref="AO24:AR24"/>
    <mergeCell ref="AS24:AV24"/>
    <mergeCell ref="AW24:AZ24"/>
    <mergeCell ref="AW31:AZ31"/>
    <mergeCell ref="AE32:AE39"/>
    <mergeCell ref="AF32:AF39"/>
    <mergeCell ref="AG32:AJ32"/>
    <mergeCell ref="AK32:AN32"/>
    <mergeCell ref="AO32:AR32"/>
    <mergeCell ref="AS32:AV32"/>
    <mergeCell ref="AW32:AZ32"/>
    <mergeCell ref="AW38:AZ38"/>
    <mergeCell ref="AG48:AJ48"/>
    <mergeCell ref="AK48:AN48"/>
    <mergeCell ref="AO48:AR48"/>
    <mergeCell ref="AS48:AV48"/>
    <mergeCell ref="AW48:AZ48"/>
    <mergeCell ref="AG49:AZ49"/>
    <mergeCell ref="AE40:AE46"/>
    <mergeCell ref="AF40:AF46"/>
    <mergeCell ref="AG40:AJ40"/>
    <mergeCell ref="AK40:AN40"/>
    <mergeCell ref="AO40:AR40"/>
    <mergeCell ref="AS40:AV40"/>
    <mergeCell ref="AW40:AZ40"/>
    <mergeCell ref="AG47:AJ47"/>
    <mergeCell ref="AK47:AN47"/>
    <mergeCell ref="AO47:AR47"/>
    <mergeCell ref="AS47:AV47"/>
    <mergeCell ref="AW47:AZ47"/>
    <mergeCell ref="C60:G60"/>
    <mergeCell ref="C61:G61"/>
    <mergeCell ref="H60:I60"/>
    <mergeCell ref="H62:I62"/>
    <mergeCell ref="C62:G62"/>
    <mergeCell ref="AG57:AK57"/>
    <mergeCell ref="AL57:AM57"/>
    <mergeCell ref="AG58:AK58"/>
    <mergeCell ref="AL58:AM58"/>
    <mergeCell ref="AG59:AK59"/>
    <mergeCell ref="AL59:AM59"/>
    <mergeCell ref="H58:I58"/>
    <mergeCell ref="H59:I59"/>
    <mergeCell ref="H61:I61"/>
    <mergeCell ref="C58:G58"/>
    <mergeCell ref="C59:G59"/>
    <mergeCell ref="AG60:AK60"/>
    <mergeCell ref="AL60:AM60"/>
    <mergeCell ref="AG61:AK61"/>
    <mergeCell ref="AL61:AM61"/>
    <mergeCell ref="AG62:AK62"/>
    <mergeCell ref="AL62:AM62"/>
    <mergeCell ref="E69:G69"/>
    <mergeCell ref="E70:G70"/>
    <mergeCell ref="H69:I69"/>
    <mergeCell ref="H70:I70"/>
    <mergeCell ref="H71:I71"/>
    <mergeCell ref="H72:I72"/>
    <mergeCell ref="L69:N69"/>
    <mergeCell ref="L70:N70"/>
    <mergeCell ref="L71:N71"/>
    <mergeCell ref="L72:N72"/>
    <mergeCell ref="E72:G72"/>
    <mergeCell ref="E71:G71"/>
  </mergeCells>
  <pageMargins left="0.7" right="0.7" top="0.75" bottom="0.75" header="0.3" footer="0.3"/>
  <pageSetup paperSize="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65"/>
  <sheetViews>
    <sheetView workbookViewId="0">
      <selection activeCell="C12" sqref="C12"/>
    </sheetView>
  </sheetViews>
  <sheetFormatPr baseColWidth="10" defaultColWidth="11.42578125" defaultRowHeight="12.75" x14ac:dyDescent="0.2"/>
  <cols>
    <col min="1" max="1" width="4.28515625" style="15" customWidth="1"/>
    <col min="2" max="2" width="19" style="171" customWidth="1"/>
    <col min="3" max="3" width="57.85546875" style="171" customWidth="1"/>
    <col min="4" max="4" width="21.85546875" style="171" customWidth="1"/>
    <col min="5" max="5" width="14" style="171" bestFit="1" customWidth="1"/>
    <col min="6" max="6" width="29" style="171" bestFit="1" customWidth="1"/>
    <col min="7" max="7" width="39" style="171" customWidth="1"/>
    <col min="8" max="16384" width="11.42578125" style="15"/>
  </cols>
  <sheetData>
    <row r="1" spans="2:7" ht="15" customHeight="1" x14ac:dyDescent="0.2">
      <c r="B1" s="7"/>
      <c r="C1" s="7"/>
      <c r="D1" s="7"/>
      <c r="E1" s="7"/>
      <c r="F1" s="7"/>
      <c r="G1" s="7"/>
    </row>
    <row r="2" spans="2:7" ht="15" customHeight="1" x14ac:dyDescent="0.2">
      <c r="B2" s="7"/>
      <c r="C2" s="7"/>
      <c r="D2" s="7"/>
      <c r="E2" s="7"/>
      <c r="F2" s="7"/>
      <c r="G2" s="7"/>
    </row>
    <row r="3" spans="2:7" ht="15" customHeight="1" x14ac:dyDescent="0.2">
      <c r="B3" s="7"/>
      <c r="C3" s="7"/>
      <c r="D3" s="7"/>
      <c r="E3" s="7"/>
      <c r="F3" s="7"/>
      <c r="G3" s="7"/>
    </row>
    <row r="4" spans="2:7" ht="15" customHeight="1" x14ac:dyDescent="0.2">
      <c r="B4" s="7"/>
      <c r="C4" s="7"/>
      <c r="D4" s="7"/>
      <c r="E4" s="7"/>
      <c r="F4" s="7"/>
      <c r="G4" s="7"/>
    </row>
    <row r="5" spans="2:7" ht="15" customHeight="1" x14ac:dyDescent="0.2">
      <c r="B5" s="7"/>
      <c r="C5" s="7"/>
      <c r="D5" s="7"/>
      <c r="E5" s="7"/>
      <c r="F5" s="7"/>
      <c r="G5" s="7"/>
    </row>
    <row r="6" spans="2:7" x14ac:dyDescent="0.2">
      <c r="B6" s="7"/>
      <c r="C6" s="7"/>
      <c r="D6" s="7"/>
      <c r="E6" s="7"/>
      <c r="F6" s="7"/>
      <c r="G6" s="7"/>
    </row>
    <row r="7" spans="2:7" x14ac:dyDescent="0.2">
      <c r="B7" s="529" t="s">
        <v>38</v>
      </c>
      <c r="C7" s="530"/>
      <c r="D7" s="7"/>
      <c r="E7" s="531" t="s">
        <v>182</v>
      </c>
      <c r="F7" s="532"/>
      <c r="G7" s="533"/>
    </row>
    <row r="8" spans="2:7" x14ac:dyDescent="0.2">
      <c r="B8" s="7"/>
      <c r="C8" s="7"/>
      <c r="D8" s="7"/>
      <c r="E8" s="7"/>
      <c r="F8" s="7"/>
      <c r="G8" s="7"/>
    </row>
    <row r="9" spans="2:7" ht="51" x14ac:dyDescent="0.2">
      <c r="B9" s="55" t="s">
        <v>39</v>
      </c>
      <c r="C9" s="55" t="s">
        <v>40</v>
      </c>
      <c r="D9" s="55" t="s">
        <v>23</v>
      </c>
      <c r="E9" s="55" t="s">
        <v>24</v>
      </c>
      <c r="F9" s="55" t="s">
        <v>25</v>
      </c>
      <c r="G9" s="55" t="s">
        <v>26</v>
      </c>
    </row>
    <row r="10" spans="2:7" x14ac:dyDescent="0.2">
      <c r="B10" s="56"/>
      <c r="C10" s="8"/>
      <c r="D10" s="9"/>
      <c r="E10" s="10"/>
      <c r="F10" s="8"/>
      <c r="G10" s="8"/>
    </row>
    <row r="11" spans="2:7" x14ac:dyDescent="0.2">
      <c r="B11" s="8"/>
      <c r="C11" s="8"/>
      <c r="D11" s="9"/>
      <c r="E11" s="10"/>
      <c r="F11" s="8"/>
      <c r="G11" s="56"/>
    </row>
    <row r="12" spans="2:7" x14ac:dyDescent="0.2">
      <c r="B12" s="8"/>
      <c r="C12" s="8"/>
      <c r="D12" s="9"/>
      <c r="E12" s="10"/>
      <c r="F12" s="8"/>
      <c r="G12" s="8"/>
    </row>
    <row r="13" spans="2:7" x14ac:dyDescent="0.2">
      <c r="B13" s="8"/>
      <c r="C13" s="8"/>
      <c r="D13" s="9"/>
      <c r="E13" s="10"/>
      <c r="F13" s="8"/>
      <c r="G13" s="8"/>
    </row>
    <row r="14" spans="2:7" x14ac:dyDescent="0.2">
      <c r="B14" s="8"/>
      <c r="C14" s="8"/>
      <c r="D14" s="9"/>
      <c r="E14" s="10"/>
      <c r="F14" s="8"/>
      <c r="G14" s="8"/>
    </row>
    <row r="15" spans="2:7" x14ac:dyDescent="0.2">
      <c r="B15" s="8"/>
      <c r="C15" s="8"/>
      <c r="D15" s="9"/>
      <c r="E15" s="10"/>
      <c r="F15" s="8"/>
      <c r="G15" s="8"/>
    </row>
    <row r="16" spans="2:7" x14ac:dyDescent="0.2">
      <c r="B16" s="8"/>
      <c r="C16" s="8"/>
      <c r="D16" s="9"/>
      <c r="E16" s="57"/>
      <c r="F16" s="8"/>
      <c r="G16" s="8"/>
    </row>
    <row r="17" spans="2:7" x14ac:dyDescent="0.2">
      <c r="B17" s="57"/>
      <c r="C17" s="61"/>
      <c r="D17" s="60"/>
      <c r="E17" s="10"/>
      <c r="F17" s="56"/>
      <c r="G17" s="56"/>
    </row>
    <row r="18" spans="2:7" x14ac:dyDescent="0.2">
      <c r="B18" s="57"/>
      <c r="C18" s="61"/>
      <c r="D18" s="9"/>
      <c r="E18" s="10"/>
      <c r="F18" s="8"/>
      <c r="G18" s="56"/>
    </row>
    <row r="19" spans="2:7" x14ac:dyDescent="0.2">
      <c r="B19" s="57"/>
      <c r="C19" s="62"/>
      <c r="D19" s="59"/>
      <c r="E19" s="10"/>
      <c r="F19" s="8"/>
      <c r="G19" s="8"/>
    </row>
    <row r="20" spans="2:7" x14ac:dyDescent="0.2">
      <c r="B20" s="57"/>
      <c r="C20" s="61"/>
      <c r="D20" s="58"/>
      <c r="E20" s="58"/>
      <c r="F20" s="56"/>
      <c r="G20" s="56"/>
    </row>
    <row r="21" spans="2:7" x14ac:dyDescent="0.2">
      <c r="B21" s="57"/>
      <c r="C21" s="63"/>
      <c r="D21" s="59"/>
      <c r="E21" s="10"/>
      <c r="F21" s="8"/>
      <c r="G21" s="8"/>
    </row>
    <row r="22" spans="2:7" x14ac:dyDescent="0.2">
      <c r="B22" s="57"/>
      <c r="C22" s="64"/>
      <c r="D22" s="59"/>
      <c r="E22" s="58"/>
      <c r="F22" s="8"/>
      <c r="G22" s="8"/>
    </row>
    <row r="23" spans="2:7" x14ac:dyDescent="0.2">
      <c r="B23" s="57"/>
      <c r="C23" s="65"/>
      <c r="D23" s="59"/>
      <c r="E23" s="10"/>
      <c r="F23" s="8"/>
      <c r="G23" s="8"/>
    </row>
    <row r="24" spans="2:7" x14ac:dyDescent="0.2">
      <c r="B24" s="59"/>
      <c r="C24" s="56"/>
      <c r="D24" s="9"/>
      <c r="E24" s="59"/>
      <c r="F24" s="56"/>
      <c r="G24" s="56"/>
    </row>
    <row r="25" spans="2:7" x14ac:dyDescent="0.2">
      <c r="B25" s="10"/>
      <c r="C25" s="8"/>
      <c r="D25" s="9"/>
      <c r="E25" s="10"/>
      <c r="F25" s="8"/>
      <c r="G25" s="8"/>
    </row>
    <row r="26" spans="2:7" x14ac:dyDescent="0.2">
      <c r="B26" s="10"/>
      <c r="C26" s="8"/>
      <c r="D26" s="9"/>
      <c r="E26" s="10"/>
      <c r="F26" s="8"/>
      <c r="G26" s="8"/>
    </row>
    <row r="27" spans="2:7" x14ac:dyDescent="0.2">
      <c r="B27" s="66"/>
      <c r="C27" s="64"/>
      <c r="D27" s="9"/>
      <c r="E27" s="10"/>
      <c r="F27" s="8"/>
      <c r="G27" s="8"/>
    </row>
    <row r="28" spans="2:7" x14ac:dyDescent="0.2">
      <c r="B28" s="10"/>
      <c r="C28" s="67"/>
      <c r="D28" s="9"/>
      <c r="E28" s="10"/>
      <c r="F28" s="8"/>
      <c r="G28" s="8"/>
    </row>
    <row r="29" spans="2:7" x14ac:dyDescent="0.2">
      <c r="B29" s="10"/>
      <c r="C29" s="8"/>
      <c r="D29" s="9"/>
      <c r="E29" s="10"/>
      <c r="F29" s="8"/>
      <c r="G29" s="8"/>
    </row>
    <row r="30" spans="2:7" x14ac:dyDescent="0.2">
      <c r="B30" s="10"/>
      <c r="C30" s="8"/>
      <c r="D30" s="9"/>
      <c r="E30" s="10"/>
      <c r="F30" s="8"/>
      <c r="G30" s="8"/>
    </row>
    <row r="31" spans="2:7" x14ac:dyDescent="0.2">
      <c r="B31" s="8"/>
      <c r="C31" s="8"/>
      <c r="D31" s="9"/>
      <c r="E31" s="10"/>
      <c r="F31" s="8"/>
      <c r="G31" s="8"/>
    </row>
    <row r="32" spans="2:7" x14ac:dyDescent="0.2">
      <c r="B32" s="8"/>
      <c r="C32" s="8"/>
      <c r="D32" s="9"/>
      <c r="E32" s="10"/>
      <c r="F32" s="8"/>
      <c r="G32" s="8"/>
    </row>
    <row r="33" spans="2:7" x14ac:dyDescent="0.2">
      <c r="B33" s="8"/>
      <c r="C33" s="8"/>
      <c r="D33" s="9"/>
      <c r="E33" s="10"/>
      <c r="F33" s="8"/>
      <c r="G33" s="8"/>
    </row>
    <row r="34" spans="2:7" x14ac:dyDescent="0.2">
      <c r="B34" s="8"/>
      <c r="C34" s="8"/>
      <c r="D34" s="9"/>
      <c r="E34" s="10"/>
      <c r="F34" s="8"/>
      <c r="G34" s="8"/>
    </row>
    <row r="35" spans="2:7" x14ac:dyDescent="0.2">
      <c r="B35" s="8"/>
      <c r="C35" s="8"/>
      <c r="D35" s="9"/>
      <c r="E35" s="10"/>
      <c r="F35" s="8"/>
      <c r="G35" s="8"/>
    </row>
    <row r="36" spans="2:7" x14ac:dyDescent="0.2">
      <c r="B36" s="8"/>
      <c r="C36" s="8"/>
      <c r="D36" s="9"/>
      <c r="E36" s="10"/>
      <c r="F36" s="8"/>
      <c r="G36" s="8"/>
    </row>
    <row r="37" spans="2:7" x14ac:dyDescent="0.2">
      <c r="B37" s="8"/>
      <c r="C37" s="8"/>
      <c r="D37" s="9"/>
      <c r="E37" s="10"/>
      <c r="F37" s="8"/>
      <c r="G37" s="8"/>
    </row>
    <row r="38" spans="2:7" x14ac:dyDescent="0.2">
      <c r="B38" s="8"/>
      <c r="C38" s="8"/>
      <c r="D38" s="9"/>
      <c r="E38" s="10"/>
      <c r="F38" s="8"/>
      <c r="G38" s="8"/>
    </row>
    <row r="39" spans="2:7" x14ac:dyDescent="0.2">
      <c r="B39" s="8"/>
      <c r="C39" s="8"/>
      <c r="D39" s="9"/>
      <c r="E39" s="10"/>
      <c r="F39" s="8"/>
      <c r="G39" s="8"/>
    </row>
    <row r="40" spans="2:7" x14ac:dyDescent="0.2">
      <c r="B40" s="8"/>
      <c r="C40" s="8"/>
      <c r="D40" s="9"/>
      <c r="E40" s="10"/>
      <c r="F40" s="8"/>
      <c r="G40" s="8"/>
    </row>
    <row r="41" spans="2:7" x14ac:dyDescent="0.2">
      <c r="B41" s="8"/>
      <c r="C41" s="8"/>
      <c r="D41" s="9"/>
      <c r="E41" s="10"/>
      <c r="F41" s="8"/>
      <c r="G41" s="8"/>
    </row>
    <row r="42" spans="2:7" x14ac:dyDescent="0.2">
      <c r="B42" s="8"/>
      <c r="C42" s="8"/>
      <c r="D42" s="9"/>
      <c r="E42" s="10"/>
      <c r="F42" s="8"/>
      <c r="G42" s="8"/>
    </row>
    <row r="43" spans="2:7" x14ac:dyDescent="0.2">
      <c r="B43" s="8"/>
      <c r="C43" s="8"/>
      <c r="D43" s="9"/>
      <c r="E43" s="10"/>
      <c r="F43" s="8"/>
      <c r="G43" s="8"/>
    </row>
    <row r="44" spans="2:7" x14ac:dyDescent="0.2">
      <c r="B44" s="8"/>
      <c r="C44" s="8"/>
      <c r="D44" s="9"/>
      <c r="E44" s="10"/>
      <c r="F44" s="8"/>
      <c r="G44" s="8"/>
    </row>
    <row r="45" spans="2:7" x14ac:dyDescent="0.2">
      <c r="B45" s="8"/>
      <c r="C45" s="8"/>
      <c r="D45" s="9"/>
      <c r="E45" s="10"/>
      <c r="F45" s="8"/>
      <c r="G45" s="8"/>
    </row>
    <row r="46" spans="2:7" x14ac:dyDescent="0.2">
      <c r="B46" s="8"/>
      <c r="C46" s="8"/>
      <c r="D46" s="9"/>
      <c r="E46" s="10"/>
      <c r="F46" s="8"/>
      <c r="G46" s="8"/>
    </row>
    <row r="47" spans="2:7" x14ac:dyDescent="0.2">
      <c r="B47" s="8"/>
      <c r="C47" s="8"/>
      <c r="D47" s="9"/>
      <c r="E47" s="10"/>
      <c r="F47" s="8"/>
      <c r="G47" s="8"/>
    </row>
    <row r="48" spans="2:7" x14ac:dyDescent="0.2">
      <c r="B48" s="8"/>
      <c r="C48" s="8"/>
      <c r="D48" s="9"/>
      <c r="E48" s="10"/>
      <c r="F48" s="8"/>
      <c r="G48" s="8"/>
    </row>
    <row r="49" spans="2:7" x14ac:dyDescent="0.2">
      <c r="B49" s="8"/>
      <c r="C49" s="8"/>
      <c r="D49" s="9"/>
      <c r="E49" s="10"/>
      <c r="F49" s="8"/>
      <c r="G49" s="8"/>
    </row>
    <row r="50" spans="2:7" x14ac:dyDescent="0.2">
      <c r="B50" s="8"/>
      <c r="C50" s="8"/>
      <c r="D50" s="9"/>
      <c r="E50" s="10"/>
      <c r="F50" s="8"/>
      <c r="G50" s="8"/>
    </row>
    <row r="51" spans="2:7" x14ac:dyDescent="0.2">
      <c r="B51" s="8"/>
      <c r="C51" s="8"/>
      <c r="D51" s="9"/>
      <c r="E51" s="10"/>
      <c r="F51" s="8"/>
      <c r="G51" s="8"/>
    </row>
    <row r="52" spans="2:7" x14ac:dyDescent="0.2">
      <c r="B52" s="8"/>
      <c r="C52" s="8"/>
      <c r="D52" s="9"/>
      <c r="E52" s="10"/>
      <c r="F52" s="8"/>
      <c r="G52" s="8"/>
    </row>
    <row r="53" spans="2:7" x14ac:dyDescent="0.2">
      <c r="B53" s="8"/>
      <c r="C53" s="8"/>
      <c r="D53" s="9"/>
      <c r="E53" s="10"/>
      <c r="F53" s="8"/>
      <c r="G53" s="8"/>
    </row>
    <row r="54" spans="2:7" x14ac:dyDescent="0.2">
      <c r="B54" s="8"/>
      <c r="C54" s="8"/>
      <c r="D54" s="9"/>
      <c r="E54" s="10"/>
      <c r="F54" s="8"/>
      <c r="G54" s="8"/>
    </row>
    <row r="55" spans="2:7" x14ac:dyDescent="0.2">
      <c r="B55" s="8"/>
      <c r="C55" s="8"/>
      <c r="D55" s="9"/>
      <c r="E55" s="10"/>
      <c r="F55" s="8"/>
      <c r="G55" s="8"/>
    </row>
    <row r="56" spans="2:7" x14ac:dyDescent="0.2">
      <c r="B56" s="8"/>
      <c r="C56" s="8"/>
      <c r="D56" s="9"/>
      <c r="E56" s="10"/>
      <c r="F56" s="8"/>
      <c r="G56" s="8"/>
    </row>
    <row r="57" spans="2:7" x14ac:dyDescent="0.2">
      <c r="B57" s="8"/>
      <c r="C57" s="8"/>
      <c r="D57" s="9"/>
      <c r="E57" s="10"/>
      <c r="F57" s="8"/>
      <c r="G57" s="8"/>
    </row>
    <row r="58" spans="2:7" x14ac:dyDescent="0.2">
      <c r="B58" s="8"/>
      <c r="C58" s="8"/>
      <c r="D58" s="9"/>
      <c r="E58" s="10"/>
      <c r="F58" s="8"/>
      <c r="G58" s="8"/>
    </row>
    <row r="59" spans="2:7" x14ac:dyDescent="0.2">
      <c r="B59" s="8"/>
      <c r="C59" s="8"/>
      <c r="D59" s="9"/>
      <c r="E59" s="10"/>
      <c r="F59" s="8"/>
      <c r="G59" s="8"/>
    </row>
    <row r="60" spans="2:7" x14ac:dyDescent="0.2">
      <c r="B60" s="8"/>
      <c r="C60" s="8"/>
      <c r="D60" s="9"/>
      <c r="E60" s="10"/>
      <c r="F60" s="8"/>
      <c r="G60" s="8"/>
    </row>
    <row r="61" spans="2:7" x14ac:dyDescent="0.2">
      <c r="B61" s="8"/>
      <c r="C61" s="8"/>
      <c r="D61" s="9"/>
      <c r="E61" s="10"/>
      <c r="F61" s="8"/>
      <c r="G61" s="8"/>
    </row>
    <row r="62" spans="2:7" x14ac:dyDescent="0.2">
      <c r="B62" s="8"/>
      <c r="C62" s="8"/>
      <c r="D62" s="9"/>
      <c r="E62" s="10"/>
      <c r="F62" s="8"/>
      <c r="G62" s="8"/>
    </row>
    <row r="63" spans="2:7" x14ac:dyDescent="0.2">
      <c r="B63" s="8"/>
      <c r="C63" s="8"/>
      <c r="D63" s="9"/>
      <c r="E63" s="10"/>
      <c r="F63" s="8"/>
      <c r="G63" s="8"/>
    </row>
    <row r="64" spans="2:7" x14ac:dyDescent="0.2">
      <c r="B64" s="8"/>
      <c r="C64" s="8"/>
      <c r="D64" s="9"/>
      <c r="E64" s="10"/>
      <c r="F64" s="8"/>
      <c r="G64" s="8"/>
    </row>
    <row r="65" spans="2:7" x14ac:dyDescent="0.2">
      <c r="B65" s="8"/>
      <c r="C65" s="8"/>
      <c r="D65" s="9"/>
      <c r="E65" s="10"/>
      <c r="F65" s="8"/>
      <c r="G65" s="8"/>
    </row>
    <row r="66" spans="2:7" x14ac:dyDescent="0.2">
      <c r="B66" s="8"/>
      <c r="C66" s="8"/>
      <c r="D66" s="9"/>
      <c r="E66" s="10"/>
      <c r="F66" s="8"/>
      <c r="G66" s="8"/>
    </row>
    <row r="67" spans="2:7" x14ac:dyDescent="0.2">
      <c r="B67" s="8"/>
      <c r="C67" s="8"/>
      <c r="D67" s="9"/>
      <c r="E67" s="10"/>
      <c r="F67" s="8"/>
      <c r="G67" s="8"/>
    </row>
    <row r="68" spans="2:7" x14ac:dyDescent="0.2">
      <c r="B68" s="8"/>
      <c r="C68" s="8"/>
      <c r="D68" s="9"/>
      <c r="E68" s="10"/>
      <c r="F68" s="8"/>
      <c r="G68" s="8"/>
    </row>
    <row r="69" spans="2:7" x14ac:dyDescent="0.2">
      <c r="B69" s="8"/>
      <c r="C69" s="8"/>
      <c r="D69" s="9"/>
      <c r="E69" s="10"/>
      <c r="F69" s="8"/>
      <c r="G69" s="8"/>
    </row>
    <row r="70" spans="2:7" x14ac:dyDescent="0.2">
      <c r="B70" s="8"/>
      <c r="C70" s="8"/>
      <c r="D70" s="9"/>
      <c r="E70" s="10"/>
      <c r="F70" s="8"/>
      <c r="G70" s="8"/>
    </row>
    <row r="71" spans="2:7" x14ac:dyDescent="0.2">
      <c r="B71" s="8"/>
      <c r="C71" s="8"/>
      <c r="D71" s="9"/>
      <c r="E71" s="10"/>
      <c r="F71" s="8"/>
      <c r="G71" s="8"/>
    </row>
    <row r="72" spans="2:7" x14ac:dyDescent="0.2">
      <c r="B72" s="8"/>
      <c r="C72" s="8"/>
      <c r="D72" s="9"/>
      <c r="E72" s="10"/>
      <c r="F72" s="8"/>
      <c r="G72" s="8"/>
    </row>
    <row r="73" spans="2:7" x14ac:dyDescent="0.2">
      <c r="B73" s="8"/>
      <c r="C73" s="8"/>
      <c r="D73" s="9"/>
      <c r="E73" s="10"/>
      <c r="F73" s="8"/>
      <c r="G73" s="8"/>
    </row>
    <row r="74" spans="2:7" x14ac:dyDescent="0.2">
      <c r="B74" s="8"/>
      <c r="C74" s="8"/>
      <c r="D74" s="9"/>
      <c r="E74" s="10"/>
      <c r="F74" s="8"/>
      <c r="G74" s="8"/>
    </row>
    <row r="75" spans="2:7" x14ac:dyDescent="0.2">
      <c r="B75" s="8"/>
      <c r="C75" s="8"/>
      <c r="D75" s="9"/>
      <c r="E75" s="10"/>
      <c r="F75" s="8"/>
      <c r="G75" s="8"/>
    </row>
    <row r="76" spans="2:7" x14ac:dyDescent="0.2">
      <c r="B76" s="8"/>
      <c r="C76" s="8"/>
      <c r="D76" s="9"/>
      <c r="E76" s="10"/>
      <c r="F76" s="8"/>
      <c r="G76" s="8"/>
    </row>
    <row r="77" spans="2:7" x14ac:dyDescent="0.2">
      <c r="B77" s="8"/>
      <c r="C77" s="8"/>
      <c r="D77" s="9"/>
      <c r="E77" s="10"/>
      <c r="F77" s="8"/>
      <c r="G77" s="8"/>
    </row>
    <row r="78" spans="2:7" x14ac:dyDescent="0.2">
      <c r="B78" s="8"/>
      <c r="C78" s="8"/>
      <c r="D78" s="9"/>
      <c r="E78" s="10"/>
      <c r="F78" s="8"/>
      <c r="G78" s="8"/>
    </row>
    <row r="79" spans="2:7" x14ac:dyDescent="0.2">
      <c r="B79" s="8"/>
      <c r="C79" s="8"/>
      <c r="D79" s="9"/>
      <c r="E79" s="10"/>
      <c r="F79" s="8"/>
      <c r="G79" s="8"/>
    </row>
    <row r="80" spans="2:7" x14ac:dyDescent="0.2">
      <c r="B80" s="8"/>
      <c r="C80" s="8"/>
      <c r="D80" s="9"/>
      <c r="E80" s="10"/>
      <c r="F80" s="8"/>
      <c r="G80" s="8"/>
    </row>
    <row r="81" spans="2:7" x14ac:dyDescent="0.2">
      <c r="B81" s="8"/>
      <c r="C81" s="8"/>
      <c r="D81" s="9"/>
      <c r="E81" s="10"/>
      <c r="F81" s="8"/>
      <c r="G81" s="8"/>
    </row>
    <row r="82" spans="2:7" x14ac:dyDescent="0.2">
      <c r="B82" s="8"/>
      <c r="C82" s="8"/>
      <c r="D82" s="9"/>
      <c r="E82" s="10"/>
      <c r="F82" s="8"/>
      <c r="G82" s="8"/>
    </row>
    <row r="83" spans="2:7" x14ac:dyDescent="0.2">
      <c r="B83" s="8"/>
      <c r="C83" s="8"/>
      <c r="D83" s="9"/>
      <c r="E83" s="10"/>
      <c r="F83" s="8"/>
      <c r="G83" s="8"/>
    </row>
    <row r="84" spans="2:7" x14ac:dyDescent="0.2">
      <c r="B84" s="8"/>
      <c r="C84" s="8"/>
      <c r="D84" s="9"/>
      <c r="E84" s="10"/>
      <c r="F84" s="8"/>
      <c r="G84" s="8"/>
    </row>
    <row r="85" spans="2:7" x14ac:dyDescent="0.2">
      <c r="B85" s="8"/>
      <c r="C85" s="8"/>
      <c r="D85" s="9"/>
      <c r="E85" s="10"/>
      <c r="F85" s="8"/>
      <c r="G85" s="8"/>
    </row>
    <row r="86" spans="2:7" x14ac:dyDescent="0.2">
      <c r="B86" s="8"/>
      <c r="C86" s="8"/>
      <c r="D86" s="9"/>
      <c r="E86" s="10"/>
      <c r="F86" s="8"/>
      <c r="G86" s="8"/>
    </row>
    <row r="87" spans="2:7" x14ac:dyDescent="0.2">
      <c r="B87" s="8"/>
      <c r="C87" s="8"/>
      <c r="D87" s="9"/>
      <c r="E87" s="10"/>
      <c r="F87" s="8"/>
      <c r="G87" s="8"/>
    </row>
    <row r="88" spans="2:7" x14ac:dyDescent="0.2">
      <c r="B88" s="8"/>
      <c r="C88" s="8"/>
      <c r="D88" s="9"/>
      <c r="E88" s="10"/>
      <c r="F88" s="8"/>
      <c r="G88" s="8"/>
    </row>
    <row r="89" spans="2:7" x14ac:dyDescent="0.2">
      <c r="B89" s="8"/>
      <c r="C89" s="8"/>
      <c r="D89" s="9"/>
      <c r="E89" s="10"/>
      <c r="F89" s="8"/>
      <c r="G89" s="8"/>
    </row>
    <row r="90" spans="2:7" x14ac:dyDescent="0.2">
      <c r="B90" s="8"/>
      <c r="C90" s="8"/>
      <c r="D90" s="9"/>
      <c r="E90" s="10"/>
      <c r="F90" s="8"/>
      <c r="G90" s="8"/>
    </row>
    <row r="91" spans="2:7" x14ac:dyDescent="0.2">
      <c r="B91" s="8"/>
      <c r="C91" s="8"/>
      <c r="D91" s="9"/>
      <c r="E91" s="10"/>
      <c r="F91" s="8"/>
      <c r="G91" s="8"/>
    </row>
    <row r="92" spans="2:7" x14ac:dyDescent="0.2">
      <c r="B92" s="8"/>
      <c r="C92" s="8"/>
      <c r="D92" s="9"/>
      <c r="E92" s="10"/>
      <c r="F92" s="8"/>
      <c r="G92" s="8"/>
    </row>
    <row r="93" spans="2:7" x14ac:dyDescent="0.2">
      <c r="B93" s="8"/>
      <c r="C93" s="8"/>
      <c r="D93" s="9"/>
      <c r="E93" s="10"/>
      <c r="F93" s="8"/>
      <c r="G93" s="8"/>
    </row>
    <row r="94" spans="2:7" x14ac:dyDescent="0.2">
      <c r="B94" s="8"/>
      <c r="C94" s="8"/>
      <c r="D94" s="9"/>
      <c r="E94" s="10"/>
      <c r="F94" s="8"/>
      <c r="G94" s="8"/>
    </row>
    <row r="95" spans="2:7" x14ac:dyDescent="0.2">
      <c r="B95" s="8"/>
      <c r="C95" s="8"/>
      <c r="D95" s="9"/>
      <c r="E95" s="10"/>
      <c r="F95" s="8"/>
      <c r="G95" s="8"/>
    </row>
    <row r="96" spans="2:7" x14ac:dyDescent="0.2">
      <c r="B96" s="8"/>
      <c r="C96" s="8"/>
      <c r="D96" s="9"/>
      <c r="E96" s="10"/>
      <c r="F96" s="8"/>
      <c r="G96" s="8"/>
    </row>
    <row r="97" spans="2:7" x14ac:dyDescent="0.2">
      <c r="B97" s="8"/>
      <c r="C97" s="8"/>
      <c r="D97" s="9"/>
      <c r="E97" s="10"/>
      <c r="F97" s="8"/>
      <c r="G97" s="8"/>
    </row>
    <row r="98" spans="2:7" x14ac:dyDescent="0.2">
      <c r="B98" s="8"/>
      <c r="C98" s="8"/>
      <c r="D98" s="9"/>
      <c r="E98" s="10"/>
      <c r="F98" s="8"/>
      <c r="G98" s="8"/>
    </row>
    <row r="99" spans="2:7" x14ac:dyDescent="0.2">
      <c r="B99" s="8"/>
      <c r="C99" s="8"/>
      <c r="D99" s="9"/>
      <c r="E99" s="10"/>
      <c r="F99" s="8"/>
      <c r="G99" s="8"/>
    </row>
    <row r="100" spans="2:7" x14ac:dyDescent="0.2">
      <c r="B100" s="8"/>
      <c r="C100" s="8"/>
      <c r="D100" s="9"/>
      <c r="E100" s="10"/>
      <c r="F100" s="8"/>
      <c r="G100" s="8"/>
    </row>
    <row r="101" spans="2:7" x14ac:dyDescent="0.2">
      <c r="B101" s="8"/>
      <c r="C101" s="8"/>
      <c r="D101" s="9"/>
      <c r="E101" s="10"/>
      <c r="F101" s="8"/>
      <c r="G101" s="8"/>
    </row>
    <row r="102" spans="2:7" x14ac:dyDescent="0.2">
      <c r="B102" s="8"/>
      <c r="C102" s="8"/>
      <c r="D102" s="9"/>
      <c r="E102" s="10"/>
      <c r="F102" s="8"/>
      <c r="G102" s="8"/>
    </row>
    <row r="103" spans="2:7" x14ac:dyDescent="0.2">
      <c r="B103" s="8"/>
      <c r="C103" s="8"/>
      <c r="D103" s="9"/>
      <c r="E103" s="10"/>
      <c r="F103" s="8"/>
      <c r="G103" s="8"/>
    </row>
    <row r="104" spans="2:7" x14ac:dyDescent="0.2">
      <c r="B104" s="8"/>
      <c r="C104" s="8"/>
      <c r="D104" s="9"/>
      <c r="E104" s="10"/>
      <c r="F104" s="8"/>
      <c r="G104" s="8"/>
    </row>
    <row r="105" spans="2:7" x14ac:dyDescent="0.2">
      <c r="B105" s="8"/>
      <c r="C105" s="8"/>
      <c r="D105" s="9"/>
      <c r="E105" s="10"/>
      <c r="F105" s="8"/>
      <c r="G105" s="8"/>
    </row>
    <row r="106" spans="2:7" x14ac:dyDescent="0.2">
      <c r="B106" s="8"/>
      <c r="C106" s="8"/>
      <c r="D106" s="9"/>
      <c r="E106" s="10"/>
      <c r="F106" s="8"/>
      <c r="G106" s="8"/>
    </row>
    <row r="107" spans="2:7" x14ac:dyDescent="0.2">
      <c r="B107" s="8"/>
      <c r="C107" s="8"/>
      <c r="D107" s="9"/>
      <c r="E107" s="10"/>
      <c r="F107" s="8"/>
      <c r="G107" s="8"/>
    </row>
    <row r="108" spans="2:7" x14ac:dyDescent="0.2">
      <c r="B108" s="8"/>
      <c r="C108" s="8"/>
      <c r="D108" s="9"/>
      <c r="E108" s="10"/>
      <c r="F108" s="8"/>
      <c r="G108" s="8"/>
    </row>
    <row r="109" spans="2:7" x14ac:dyDescent="0.2">
      <c r="B109" s="8"/>
      <c r="C109" s="8"/>
      <c r="D109" s="9"/>
      <c r="E109" s="10"/>
      <c r="F109" s="8"/>
      <c r="G109" s="8"/>
    </row>
    <row r="110" spans="2:7" x14ac:dyDescent="0.2">
      <c r="B110" s="8"/>
      <c r="C110" s="8"/>
      <c r="D110" s="9"/>
      <c r="E110" s="10"/>
      <c r="F110" s="8"/>
      <c r="G110" s="8"/>
    </row>
    <row r="111" spans="2:7" x14ac:dyDescent="0.2">
      <c r="B111" s="8"/>
      <c r="C111" s="8"/>
      <c r="D111" s="9"/>
      <c r="E111" s="10"/>
      <c r="F111" s="8"/>
      <c r="G111" s="8"/>
    </row>
    <row r="112" spans="2:7" x14ac:dyDescent="0.2">
      <c r="B112" s="8"/>
      <c r="C112" s="8"/>
      <c r="D112" s="9"/>
      <c r="E112" s="10"/>
      <c r="F112" s="8"/>
      <c r="G112" s="8"/>
    </row>
    <row r="113" spans="2:7" x14ac:dyDescent="0.2">
      <c r="B113" s="8"/>
      <c r="C113" s="8"/>
      <c r="D113" s="9"/>
      <c r="E113" s="10"/>
      <c r="F113" s="8"/>
      <c r="G113" s="8"/>
    </row>
    <row r="114" spans="2:7" x14ac:dyDescent="0.2">
      <c r="B114" s="8"/>
      <c r="C114" s="8"/>
      <c r="D114" s="9"/>
      <c r="E114" s="10"/>
      <c r="F114" s="8"/>
      <c r="G114" s="8"/>
    </row>
    <row r="115" spans="2:7" x14ac:dyDescent="0.2">
      <c r="B115" s="8"/>
      <c r="C115" s="8"/>
      <c r="D115" s="9"/>
      <c r="E115" s="10"/>
      <c r="F115" s="8"/>
      <c r="G115" s="8"/>
    </row>
    <row r="116" spans="2:7" x14ac:dyDescent="0.2">
      <c r="B116" s="8"/>
      <c r="C116" s="8"/>
      <c r="D116" s="9"/>
      <c r="E116" s="10"/>
      <c r="F116" s="8"/>
      <c r="G116" s="8"/>
    </row>
    <row r="117" spans="2:7" x14ac:dyDescent="0.2">
      <c r="B117" s="8"/>
      <c r="C117" s="8"/>
      <c r="D117" s="9"/>
      <c r="E117" s="10"/>
      <c r="F117" s="8"/>
      <c r="G117" s="8"/>
    </row>
    <row r="118" spans="2:7" x14ac:dyDescent="0.2">
      <c r="B118" s="8"/>
      <c r="C118" s="8"/>
      <c r="D118" s="9"/>
      <c r="E118" s="10"/>
      <c r="F118" s="8"/>
      <c r="G118" s="8"/>
    </row>
    <row r="119" spans="2:7" x14ac:dyDescent="0.2">
      <c r="B119" s="8"/>
      <c r="C119" s="8"/>
      <c r="D119" s="9"/>
      <c r="E119" s="10"/>
      <c r="F119" s="8"/>
      <c r="G119" s="8"/>
    </row>
    <row r="120" spans="2:7" x14ac:dyDescent="0.2">
      <c r="B120" s="8"/>
      <c r="C120" s="8"/>
      <c r="D120" s="9"/>
      <c r="E120" s="10"/>
      <c r="F120" s="8"/>
      <c r="G120" s="8"/>
    </row>
    <row r="121" spans="2:7" x14ac:dyDescent="0.2">
      <c r="B121" s="8"/>
      <c r="C121" s="8"/>
      <c r="D121" s="9"/>
      <c r="E121" s="10"/>
      <c r="F121" s="8"/>
      <c r="G121" s="8"/>
    </row>
    <row r="122" spans="2:7" x14ac:dyDescent="0.2">
      <c r="B122" s="8"/>
      <c r="C122" s="8"/>
      <c r="D122" s="9"/>
      <c r="E122" s="10"/>
      <c r="F122" s="8"/>
      <c r="G122" s="8"/>
    </row>
    <row r="123" spans="2:7" x14ac:dyDescent="0.2">
      <c r="B123" s="8"/>
      <c r="C123" s="8"/>
      <c r="D123" s="9"/>
      <c r="E123" s="10"/>
      <c r="F123" s="8"/>
      <c r="G123" s="8"/>
    </row>
    <row r="124" spans="2:7" x14ac:dyDescent="0.2">
      <c r="B124" s="8"/>
      <c r="C124" s="8"/>
      <c r="D124" s="9"/>
      <c r="E124" s="10"/>
      <c r="F124" s="8"/>
      <c r="G124" s="8"/>
    </row>
    <row r="125" spans="2:7" x14ac:dyDescent="0.2">
      <c r="B125" s="8"/>
      <c r="C125" s="8"/>
      <c r="D125" s="9"/>
      <c r="E125" s="10"/>
      <c r="F125" s="8"/>
      <c r="G125" s="8"/>
    </row>
    <row r="126" spans="2:7" x14ac:dyDescent="0.2">
      <c r="B126" s="8"/>
      <c r="C126" s="8"/>
      <c r="D126" s="9"/>
      <c r="E126" s="10"/>
      <c r="F126" s="8"/>
      <c r="G126" s="8"/>
    </row>
    <row r="127" spans="2:7" x14ac:dyDescent="0.2">
      <c r="B127" s="8"/>
      <c r="C127" s="8"/>
      <c r="D127" s="9"/>
      <c r="E127" s="10"/>
      <c r="F127" s="8"/>
      <c r="G127" s="8"/>
    </row>
    <row r="128" spans="2:7" x14ac:dyDescent="0.2">
      <c r="B128" s="8"/>
      <c r="C128" s="8"/>
      <c r="D128" s="9"/>
      <c r="E128" s="10"/>
      <c r="F128" s="8"/>
      <c r="G128" s="8"/>
    </row>
    <row r="129" spans="2:7" x14ac:dyDescent="0.2">
      <c r="B129" s="8"/>
      <c r="C129" s="8"/>
      <c r="D129" s="9"/>
      <c r="E129" s="10"/>
      <c r="F129" s="8"/>
      <c r="G129" s="8"/>
    </row>
    <row r="130" spans="2:7" x14ac:dyDescent="0.2">
      <c r="B130" s="8"/>
      <c r="C130" s="8"/>
      <c r="D130" s="9"/>
      <c r="E130" s="10"/>
      <c r="F130" s="8"/>
      <c r="G130" s="8"/>
    </row>
    <row r="131" spans="2:7" x14ac:dyDescent="0.2">
      <c r="B131" s="8"/>
      <c r="C131" s="8"/>
      <c r="D131" s="9"/>
      <c r="E131" s="10"/>
      <c r="F131" s="8"/>
      <c r="G131" s="8"/>
    </row>
    <row r="132" spans="2:7" x14ac:dyDescent="0.2">
      <c r="B132" s="8"/>
      <c r="C132" s="8"/>
      <c r="D132" s="9"/>
      <c r="E132" s="10"/>
      <c r="F132" s="8"/>
      <c r="G132" s="8"/>
    </row>
    <row r="133" spans="2:7" x14ac:dyDescent="0.2">
      <c r="B133" s="8"/>
      <c r="C133" s="8"/>
      <c r="D133" s="9"/>
      <c r="E133" s="10"/>
      <c r="F133" s="8"/>
      <c r="G133" s="8"/>
    </row>
    <row r="134" spans="2:7" x14ac:dyDescent="0.2">
      <c r="B134" s="8"/>
      <c r="C134" s="8"/>
      <c r="D134" s="9"/>
      <c r="E134" s="10"/>
      <c r="F134" s="8"/>
      <c r="G134" s="8"/>
    </row>
    <row r="135" spans="2:7" x14ac:dyDescent="0.2">
      <c r="B135" s="8"/>
      <c r="C135" s="8"/>
      <c r="D135" s="9"/>
      <c r="E135" s="10"/>
      <c r="F135" s="8"/>
      <c r="G135" s="8"/>
    </row>
    <row r="136" spans="2:7" x14ac:dyDescent="0.2">
      <c r="B136" s="8"/>
      <c r="C136" s="8"/>
      <c r="D136" s="9"/>
      <c r="E136" s="10"/>
      <c r="F136" s="8"/>
      <c r="G136" s="8"/>
    </row>
    <row r="137" spans="2:7" x14ac:dyDescent="0.2">
      <c r="B137" s="8"/>
      <c r="C137" s="8"/>
      <c r="D137" s="9"/>
      <c r="E137" s="10"/>
      <c r="F137" s="8"/>
      <c r="G137" s="8"/>
    </row>
    <row r="138" spans="2:7" x14ac:dyDescent="0.2">
      <c r="B138" s="8"/>
      <c r="C138" s="8"/>
      <c r="D138" s="9"/>
      <c r="E138" s="10"/>
      <c r="F138" s="8"/>
      <c r="G138" s="8"/>
    </row>
    <row r="139" spans="2:7" x14ac:dyDescent="0.2">
      <c r="B139" s="8"/>
      <c r="C139" s="8"/>
      <c r="D139" s="9"/>
      <c r="E139" s="10"/>
      <c r="F139" s="8"/>
      <c r="G139" s="8"/>
    </row>
    <row r="140" spans="2:7" x14ac:dyDescent="0.2">
      <c r="B140" s="8"/>
      <c r="C140" s="8"/>
      <c r="D140" s="9"/>
      <c r="E140" s="10"/>
      <c r="F140" s="8"/>
      <c r="G140" s="8"/>
    </row>
    <row r="141" spans="2:7" x14ac:dyDescent="0.2">
      <c r="B141" s="8"/>
      <c r="C141" s="8"/>
      <c r="D141" s="9"/>
      <c r="E141" s="10"/>
      <c r="F141" s="8"/>
      <c r="G141" s="8"/>
    </row>
    <row r="142" spans="2:7" x14ac:dyDescent="0.2">
      <c r="B142" s="8"/>
      <c r="C142" s="8"/>
      <c r="D142" s="9"/>
      <c r="E142" s="10"/>
      <c r="F142" s="8"/>
      <c r="G142" s="8"/>
    </row>
    <row r="143" spans="2:7" x14ac:dyDescent="0.2">
      <c r="B143" s="8"/>
      <c r="C143" s="8"/>
      <c r="D143" s="9"/>
      <c r="E143" s="10"/>
      <c r="F143" s="8"/>
      <c r="G143" s="8"/>
    </row>
    <row r="144" spans="2:7" x14ac:dyDescent="0.2">
      <c r="B144" s="8"/>
      <c r="C144" s="8"/>
      <c r="D144" s="9"/>
      <c r="E144" s="10"/>
      <c r="F144" s="8"/>
      <c r="G144" s="8"/>
    </row>
    <row r="145" spans="2:7" x14ac:dyDescent="0.2">
      <c r="B145" s="8"/>
      <c r="C145" s="8"/>
      <c r="D145" s="9"/>
      <c r="E145" s="10"/>
      <c r="F145" s="8"/>
      <c r="G145" s="8"/>
    </row>
    <row r="146" spans="2:7" x14ac:dyDescent="0.2">
      <c r="B146" s="8"/>
      <c r="C146" s="8"/>
      <c r="D146" s="9"/>
      <c r="E146" s="10"/>
      <c r="F146" s="8"/>
      <c r="G146" s="8"/>
    </row>
    <row r="147" spans="2:7" x14ac:dyDescent="0.2">
      <c r="B147" s="8"/>
      <c r="C147" s="8"/>
      <c r="D147" s="9"/>
      <c r="E147" s="10"/>
      <c r="F147" s="8"/>
      <c r="G147" s="8"/>
    </row>
    <row r="148" spans="2:7" x14ac:dyDescent="0.2">
      <c r="B148" s="8"/>
      <c r="C148" s="8"/>
      <c r="D148" s="9"/>
      <c r="E148" s="10"/>
      <c r="F148" s="8"/>
      <c r="G148" s="8"/>
    </row>
    <row r="149" spans="2:7" x14ac:dyDescent="0.2">
      <c r="B149" s="8"/>
      <c r="C149" s="8"/>
      <c r="D149" s="9"/>
      <c r="E149" s="10"/>
      <c r="F149" s="8"/>
      <c r="G149" s="8"/>
    </row>
    <row r="150" spans="2:7" x14ac:dyDescent="0.2">
      <c r="B150" s="8"/>
      <c r="C150" s="8"/>
      <c r="D150" s="9"/>
      <c r="E150" s="10"/>
      <c r="F150" s="8"/>
      <c r="G150" s="8"/>
    </row>
    <row r="151" spans="2:7" x14ac:dyDescent="0.2">
      <c r="B151" s="8"/>
      <c r="C151" s="8"/>
      <c r="D151" s="9"/>
      <c r="E151" s="10"/>
      <c r="F151" s="8"/>
      <c r="G151" s="8"/>
    </row>
    <row r="152" spans="2:7" x14ac:dyDescent="0.2">
      <c r="B152" s="8"/>
      <c r="C152" s="8"/>
      <c r="D152" s="9"/>
      <c r="E152" s="10"/>
      <c r="F152" s="8"/>
      <c r="G152" s="8"/>
    </row>
    <row r="153" spans="2:7" x14ac:dyDescent="0.2">
      <c r="B153" s="8"/>
      <c r="C153" s="8"/>
      <c r="D153" s="9"/>
      <c r="E153" s="10"/>
      <c r="F153" s="8"/>
      <c r="G153" s="8"/>
    </row>
    <row r="154" spans="2:7" x14ac:dyDescent="0.2">
      <c r="B154" s="8"/>
      <c r="C154" s="8"/>
      <c r="D154" s="9"/>
      <c r="E154" s="10"/>
      <c r="F154" s="8"/>
      <c r="G154" s="8"/>
    </row>
    <row r="155" spans="2:7" x14ac:dyDescent="0.2">
      <c r="B155" s="8"/>
      <c r="C155" s="8"/>
      <c r="D155" s="9"/>
      <c r="E155" s="10"/>
      <c r="F155" s="8"/>
      <c r="G155" s="8"/>
    </row>
    <row r="156" spans="2:7" x14ac:dyDescent="0.2">
      <c r="B156" s="8"/>
      <c r="C156" s="8"/>
      <c r="D156" s="9"/>
      <c r="E156" s="10"/>
      <c r="F156" s="8"/>
      <c r="G156" s="8"/>
    </row>
    <row r="157" spans="2:7" x14ac:dyDescent="0.2">
      <c r="B157" s="8"/>
      <c r="C157" s="8"/>
      <c r="D157" s="9"/>
      <c r="E157" s="10"/>
      <c r="F157" s="8"/>
      <c r="G157" s="8"/>
    </row>
    <row r="158" spans="2:7" x14ac:dyDescent="0.2">
      <c r="B158" s="8"/>
      <c r="C158" s="8"/>
      <c r="D158" s="9"/>
      <c r="E158" s="10"/>
      <c r="F158" s="8"/>
      <c r="G158" s="8"/>
    </row>
    <row r="159" spans="2:7" x14ac:dyDescent="0.2">
      <c r="B159" s="8"/>
      <c r="C159" s="8"/>
      <c r="D159" s="9"/>
      <c r="E159" s="10"/>
      <c r="F159" s="8"/>
      <c r="G159" s="8"/>
    </row>
    <row r="160" spans="2:7" x14ac:dyDescent="0.2">
      <c r="B160" s="8"/>
      <c r="C160" s="8"/>
      <c r="D160" s="9"/>
      <c r="E160" s="10"/>
      <c r="F160" s="8"/>
      <c r="G160" s="8"/>
    </row>
    <row r="161" spans="2:7" x14ac:dyDescent="0.2">
      <c r="B161" s="8"/>
      <c r="C161" s="8"/>
      <c r="D161" s="9"/>
      <c r="E161" s="10"/>
      <c r="F161" s="8"/>
      <c r="G161" s="8"/>
    </row>
    <row r="162" spans="2:7" x14ac:dyDescent="0.2">
      <c r="B162" s="8"/>
      <c r="C162" s="8"/>
      <c r="D162" s="9"/>
      <c r="E162" s="10"/>
      <c r="F162" s="8"/>
      <c r="G162" s="8"/>
    </row>
    <row r="163" spans="2:7" x14ac:dyDescent="0.2">
      <c r="B163" s="8"/>
      <c r="C163" s="8"/>
      <c r="D163" s="9"/>
      <c r="E163" s="10"/>
      <c r="F163" s="8"/>
      <c r="G163" s="8"/>
    </row>
    <row r="164" spans="2:7" x14ac:dyDescent="0.2">
      <c r="B164" s="8"/>
      <c r="C164" s="8"/>
      <c r="D164" s="9"/>
      <c r="E164" s="10"/>
      <c r="F164" s="8"/>
      <c r="G164" s="8"/>
    </row>
    <row r="165" spans="2:7" x14ac:dyDescent="0.2">
      <c r="B165" s="8"/>
      <c r="C165" s="8"/>
      <c r="D165" s="9"/>
      <c r="E165" s="10"/>
      <c r="F165" s="8"/>
      <c r="G165" s="8"/>
    </row>
    <row r="166" spans="2:7" x14ac:dyDescent="0.2">
      <c r="B166" s="8"/>
      <c r="C166" s="8"/>
      <c r="D166" s="9"/>
      <c r="E166" s="10"/>
      <c r="F166" s="8"/>
      <c r="G166" s="8"/>
    </row>
    <row r="167" spans="2:7" x14ac:dyDescent="0.2">
      <c r="B167" s="8"/>
      <c r="C167" s="8"/>
      <c r="D167" s="9"/>
      <c r="E167" s="10"/>
      <c r="F167" s="8"/>
      <c r="G167" s="8"/>
    </row>
    <row r="168" spans="2:7" x14ac:dyDescent="0.2">
      <c r="B168" s="8"/>
      <c r="C168" s="8"/>
      <c r="D168" s="9"/>
      <c r="E168" s="10"/>
      <c r="F168" s="8"/>
      <c r="G168" s="8"/>
    </row>
    <row r="169" spans="2:7" x14ac:dyDescent="0.2">
      <c r="B169" s="8"/>
      <c r="C169" s="8"/>
      <c r="D169" s="9"/>
      <c r="E169" s="10"/>
      <c r="F169" s="8"/>
      <c r="G169" s="8"/>
    </row>
    <row r="170" spans="2:7" x14ac:dyDescent="0.2">
      <c r="B170" s="8"/>
      <c r="C170" s="8"/>
      <c r="D170" s="9"/>
      <c r="E170" s="10"/>
      <c r="F170" s="8"/>
      <c r="G170" s="8"/>
    </row>
    <row r="171" spans="2:7" x14ac:dyDescent="0.2">
      <c r="B171" s="8"/>
      <c r="C171" s="8"/>
      <c r="D171" s="9"/>
      <c r="E171" s="10"/>
      <c r="F171" s="8"/>
      <c r="G171" s="8"/>
    </row>
    <row r="172" spans="2:7" x14ac:dyDescent="0.2">
      <c r="B172" s="8"/>
      <c r="C172" s="8"/>
      <c r="D172" s="9"/>
      <c r="E172" s="10"/>
      <c r="F172" s="8"/>
      <c r="G172" s="8"/>
    </row>
    <row r="173" spans="2:7" x14ac:dyDescent="0.2">
      <c r="B173" s="8"/>
      <c r="C173" s="8"/>
      <c r="D173" s="9"/>
      <c r="E173" s="10"/>
      <c r="F173" s="8"/>
      <c r="G173" s="8"/>
    </row>
    <row r="174" spans="2:7" x14ac:dyDescent="0.2">
      <c r="B174" s="8"/>
      <c r="C174" s="8"/>
      <c r="D174" s="9"/>
      <c r="E174" s="10"/>
      <c r="F174" s="8"/>
      <c r="G174" s="8"/>
    </row>
    <row r="175" spans="2:7" x14ac:dyDescent="0.2">
      <c r="B175" s="8"/>
      <c r="C175" s="8"/>
      <c r="D175" s="9"/>
      <c r="E175" s="10"/>
      <c r="F175" s="8"/>
      <c r="G175" s="8"/>
    </row>
    <row r="176" spans="2:7" x14ac:dyDescent="0.2">
      <c r="B176" s="8"/>
      <c r="C176" s="8"/>
      <c r="D176" s="9"/>
      <c r="E176" s="10"/>
      <c r="F176" s="8"/>
      <c r="G176" s="8"/>
    </row>
    <row r="177" spans="2:7" x14ac:dyDescent="0.2">
      <c r="B177" s="8"/>
      <c r="C177" s="8"/>
      <c r="D177" s="9"/>
      <c r="E177" s="10"/>
      <c r="F177" s="8"/>
      <c r="G177" s="8"/>
    </row>
    <row r="178" spans="2:7" x14ac:dyDescent="0.2">
      <c r="B178" s="8"/>
      <c r="C178" s="8"/>
      <c r="D178" s="9"/>
      <c r="E178" s="10"/>
      <c r="F178" s="8"/>
      <c r="G178" s="8"/>
    </row>
    <row r="179" spans="2:7" x14ac:dyDescent="0.2">
      <c r="B179" s="8"/>
      <c r="C179" s="8"/>
      <c r="D179" s="9"/>
      <c r="E179" s="10"/>
      <c r="F179" s="8"/>
      <c r="G179" s="8"/>
    </row>
    <row r="180" spans="2:7" x14ac:dyDescent="0.2">
      <c r="B180" s="8"/>
      <c r="C180" s="8"/>
      <c r="D180" s="9"/>
      <c r="E180" s="10"/>
      <c r="F180" s="8"/>
      <c r="G180" s="8"/>
    </row>
    <row r="181" spans="2:7" x14ac:dyDescent="0.2">
      <c r="B181" s="8"/>
      <c r="C181" s="8"/>
      <c r="D181" s="9"/>
      <c r="E181" s="10"/>
      <c r="F181" s="8"/>
      <c r="G181" s="8"/>
    </row>
    <row r="182" spans="2:7" x14ac:dyDescent="0.2">
      <c r="B182" s="8"/>
      <c r="C182" s="8"/>
      <c r="D182" s="9"/>
      <c r="E182" s="10"/>
      <c r="F182" s="8"/>
      <c r="G182" s="8"/>
    </row>
    <row r="183" spans="2:7" x14ac:dyDescent="0.2">
      <c r="B183" s="8"/>
      <c r="C183" s="8"/>
      <c r="D183" s="9"/>
      <c r="E183" s="10"/>
      <c r="F183" s="8"/>
      <c r="G183" s="8"/>
    </row>
    <row r="184" spans="2:7" x14ac:dyDescent="0.2">
      <c r="B184" s="8"/>
      <c r="C184" s="8"/>
      <c r="D184" s="9"/>
      <c r="E184" s="10"/>
      <c r="F184" s="8"/>
      <c r="G184" s="8"/>
    </row>
    <row r="185" spans="2:7" x14ac:dyDescent="0.2">
      <c r="B185" s="8"/>
      <c r="C185" s="8"/>
      <c r="D185" s="9"/>
      <c r="E185" s="10"/>
      <c r="F185" s="8"/>
      <c r="G185" s="8"/>
    </row>
    <row r="186" spans="2:7" x14ac:dyDescent="0.2">
      <c r="B186" s="8"/>
      <c r="C186" s="8"/>
      <c r="D186" s="9"/>
      <c r="E186" s="10"/>
      <c r="F186" s="8"/>
      <c r="G186" s="8"/>
    </row>
    <row r="187" spans="2:7" x14ac:dyDescent="0.2">
      <c r="B187" s="8"/>
      <c r="C187" s="8"/>
      <c r="D187" s="9"/>
      <c r="E187" s="10"/>
      <c r="F187" s="8"/>
      <c r="G187" s="8"/>
    </row>
    <row r="188" spans="2:7" x14ac:dyDescent="0.2">
      <c r="B188" s="8"/>
      <c r="C188" s="8"/>
      <c r="D188" s="9"/>
      <c r="E188" s="10"/>
      <c r="F188" s="8"/>
      <c r="G188" s="8"/>
    </row>
    <row r="189" spans="2:7" x14ac:dyDescent="0.2">
      <c r="B189" s="8"/>
      <c r="C189" s="8"/>
      <c r="D189" s="9"/>
      <c r="E189" s="10"/>
      <c r="F189" s="8"/>
      <c r="G189" s="8"/>
    </row>
    <row r="190" spans="2:7" x14ac:dyDescent="0.2">
      <c r="B190" s="8"/>
      <c r="C190" s="8"/>
      <c r="D190" s="9"/>
      <c r="E190" s="10"/>
      <c r="F190" s="8"/>
      <c r="G190" s="8"/>
    </row>
    <row r="191" spans="2:7" x14ac:dyDescent="0.2">
      <c r="B191" s="8"/>
      <c r="C191" s="8"/>
      <c r="D191" s="9"/>
      <c r="E191" s="10"/>
      <c r="F191" s="8"/>
      <c r="G191" s="8"/>
    </row>
    <row r="192" spans="2:7" x14ac:dyDescent="0.2">
      <c r="B192" s="8"/>
      <c r="C192" s="8"/>
      <c r="D192" s="9"/>
      <c r="E192" s="10"/>
      <c r="F192" s="8"/>
      <c r="G192" s="8"/>
    </row>
    <row r="193" spans="2:7" x14ac:dyDescent="0.2">
      <c r="B193" s="8"/>
      <c r="C193" s="8"/>
      <c r="D193" s="9"/>
      <c r="E193" s="10"/>
      <c r="F193" s="8"/>
      <c r="G193" s="8"/>
    </row>
    <row r="194" spans="2:7" x14ac:dyDescent="0.2">
      <c r="B194" s="8"/>
      <c r="C194" s="8"/>
      <c r="D194" s="9"/>
      <c r="E194" s="10"/>
      <c r="F194" s="8"/>
      <c r="G194" s="8"/>
    </row>
    <row r="195" spans="2:7" x14ac:dyDescent="0.2">
      <c r="B195" s="8"/>
      <c r="C195" s="8"/>
      <c r="D195" s="9"/>
      <c r="E195" s="10"/>
      <c r="F195" s="8"/>
      <c r="G195" s="8"/>
    </row>
    <row r="196" spans="2:7" x14ac:dyDescent="0.2">
      <c r="B196" s="8"/>
      <c r="C196" s="8"/>
      <c r="D196" s="9"/>
      <c r="E196" s="10"/>
      <c r="F196" s="8"/>
      <c r="G196" s="8"/>
    </row>
    <row r="197" spans="2:7" x14ac:dyDescent="0.2">
      <c r="B197" s="8"/>
      <c r="C197" s="8"/>
      <c r="D197" s="9"/>
      <c r="E197" s="10"/>
      <c r="F197" s="8"/>
      <c r="G197" s="8"/>
    </row>
    <row r="198" spans="2:7" x14ac:dyDescent="0.2">
      <c r="B198" s="8"/>
      <c r="C198" s="8"/>
      <c r="D198" s="9"/>
      <c r="E198" s="10"/>
      <c r="F198" s="8"/>
      <c r="G198" s="8"/>
    </row>
    <row r="199" spans="2:7" x14ac:dyDescent="0.2">
      <c r="B199" s="8"/>
      <c r="C199" s="8"/>
      <c r="D199" s="9"/>
      <c r="E199" s="10"/>
      <c r="F199" s="8"/>
      <c r="G199" s="8"/>
    </row>
    <row r="200" spans="2:7" x14ac:dyDescent="0.2">
      <c r="B200" s="8"/>
      <c r="C200" s="8"/>
      <c r="D200" s="9"/>
      <c r="E200" s="10"/>
      <c r="F200" s="8"/>
      <c r="G200" s="8"/>
    </row>
    <row r="201" spans="2:7" x14ac:dyDescent="0.2">
      <c r="B201" s="8"/>
      <c r="C201" s="8"/>
      <c r="D201" s="9"/>
      <c r="E201" s="10"/>
      <c r="F201" s="8"/>
      <c r="G201" s="8"/>
    </row>
    <row r="202" spans="2:7" x14ac:dyDescent="0.2">
      <c r="B202" s="8"/>
      <c r="C202" s="8"/>
      <c r="D202" s="9"/>
      <c r="E202" s="10"/>
      <c r="F202" s="8"/>
      <c r="G202" s="8"/>
    </row>
    <row r="203" spans="2:7" x14ac:dyDescent="0.2">
      <c r="B203" s="8"/>
      <c r="C203" s="8"/>
      <c r="D203" s="9"/>
      <c r="E203" s="10"/>
      <c r="F203" s="8"/>
      <c r="G203" s="8"/>
    </row>
    <row r="204" spans="2:7" x14ac:dyDescent="0.2">
      <c r="B204" s="8"/>
      <c r="C204" s="8"/>
      <c r="D204" s="9"/>
      <c r="E204" s="10"/>
      <c r="F204" s="8"/>
      <c r="G204" s="8"/>
    </row>
    <row r="205" spans="2:7" x14ac:dyDescent="0.2">
      <c r="B205" s="8"/>
      <c r="C205" s="8"/>
      <c r="D205" s="9"/>
      <c r="E205" s="10"/>
      <c r="F205" s="8"/>
      <c r="G205" s="8"/>
    </row>
    <row r="206" spans="2:7" x14ac:dyDescent="0.2">
      <c r="B206" s="8"/>
      <c r="C206" s="8"/>
      <c r="D206" s="9"/>
      <c r="E206" s="10"/>
      <c r="F206" s="8"/>
      <c r="G206" s="8"/>
    </row>
    <row r="207" spans="2:7" x14ac:dyDescent="0.2">
      <c r="B207" s="8"/>
      <c r="C207" s="8"/>
      <c r="D207" s="9"/>
      <c r="E207" s="10"/>
      <c r="F207" s="8"/>
      <c r="G207" s="8"/>
    </row>
    <row r="208" spans="2:7" x14ac:dyDescent="0.2">
      <c r="B208" s="8"/>
      <c r="C208" s="8"/>
      <c r="D208" s="9"/>
      <c r="E208" s="10"/>
      <c r="F208" s="8"/>
      <c r="G208" s="8"/>
    </row>
    <row r="209" spans="2:7" x14ac:dyDescent="0.2">
      <c r="B209" s="8"/>
      <c r="C209" s="8"/>
      <c r="D209" s="9"/>
      <c r="E209" s="10"/>
      <c r="F209" s="8"/>
      <c r="G209" s="8"/>
    </row>
    <row r="210" spans="2:7" x14ac:dyDescent="0.2">
      <c r="B210" s="8"/>
      <c r="C210" s="8"/>
      <c r="D210" s="9"/>
      <c r="E210" s="10"/>
      <c r="F210" s="8"/>
      <c r="G210" s="8"/>
    </row>
    <row r="211" spans="2:7" x14ac:dyDescent="0.2">
      <c r="B211" s="8"/>
      <c r="C211" s="8"/>
      <c r="D211" s="9"/>
      <c r="E211" s="10"/>
      <c r="F211" s="8"/>
      <c r="G211" s="8"/>
    </row>
    <row r="212" spans="2:7" x14ac:dyDescent="0.2">
      <c r="B212" s="8"/>
      <c r="C212" s="8"/>
      <c r="D212" s="9"/>
      <c r="E212" s="10"/>
      <c r="F212" s="8"/>
      <c r="G212" s="8"/>
    </row>
    <row r="213" spans="2:7" x14ac:dyDescent="0.2">
      <c r="B213" s="8"/>
      <c r="C213" s="8"/>
      <c r="D213" s="9"/>
      <c r="E213" s="10"/>
      <c r="F213" s="8"/>
      <c r="G213" s="8"/>
    </row>
    <row r="214" spans="2:7" x14ac:dyDescent="0.2">
      <c r="B214" s="8"/>
      <c r="C214" s="8"/>
      <c r="D214" s="9"/>
      <c r="E214" s="10"/>
      <c r="F214" s="8"/>
      <c r="G214" s="8"/>
    </row>
    <row r="215" spans="2:7" x14ac:dyDescent="0.2">
      <c r="B215" s="8"/>
      <c r="C215" s="8"/>
      <c r="D215" s="9"/>
      <c r="E215" s="10"/>
      <c r="F215" s="8"/>
      <c r="G215" s="8"/>
    </row>
    <row r="216" spans="2:7" x14ac:dyDescent="0.2">
      <c r="B216" s="8"/>
      <c r="C216" s="8"/>
      <c r="D216" s="9"/>
      <c r="E216" s="10"/>
      <c r="F216" s="8"/>
      <c r="G216" s="8"/>
    </row>
    <row r="217" spans="2:7" x14ac:dyDescent="0.2">
      <c r="B217" s="8"/>
      <c r="C217" s="8"/>
      <c r="D217" s="9"/>
      <c r="E217" s="10"/>
      <c r="F217" s="8"/>
      <c r="G217" s="8"/>
    </row>
    <row r="218" spans="2:7" x14ac:dyDescent="0.2">
      <c r="B218" s="8"/>
      <c r="C218" s="8"/>
      <c r="D218" s="9"/>
      <c r="E218" s="10"/>
      <c r="F218" s="8"/>
      <c r="G218" s="8"/>
    </row>
    <row r="219" spans="2:7" x14ac:dyDescent="0.2">
      <c r="B219" s="8"/>
      <c r="C219" s="8"/>
      <c r="D219" s="9"/>
      <c r="E219" s="10"/>
      <c r="F219" s="8"/>
      <c r="G219" s="8"/>
    </row>
    <row r="220" spans="2:7" x14ac:dyDescent="0.2">
      <c r="B220" s="8"/>
      <c r="C220" s="8"/>
      <c r="D220" s="9"/>
      <c r="E220" s="10"/>
      <c r="F220" s="8"/>
      <c r="G220" s="8"/>
    </row>
    <row r="221" spans="2:7" x14ac:dyDescent="0.2">
      <c r="B221" s="8"/>
      <c r="C221" s="8"/>
      <c r="D221" s="9"/>
      <c r="E221" s="10"/>
      <c r="F221" s="8"/>
      <c r="G221" s="8"/>
    </row>
    <row r="222" spans="2:7" x14ac:dyDescent="0.2">
      <c r="B222" s="8"/>
      <c r="C222" s="8"/>
      <c r="D222" s="9"/>
      <c r="E222" s="10"/>
      <c r="F222" s="8"/>
      <c r="G222" s="8"/>
    </row>
    <row r="223" spans="2:7" x14ac:dyDescent="0.2">
      <c r="B223" s="8"/>
      <c r="C223" s="8"/>
      <c r="D223" s="9"/>
      <c r="E223" s="10"/>
      <c r="F223" s="8"/>
      <c r="G223" s="8"/>
    </row>
    <row r="224" spans="2:7" x14ac:dyDescent="0.2">
      <c r="B224" s="8"/>
      <c r="C224" s="8"/>
      <c r="D224" s="9"/>
      <c r="E224" s="10"/>
      <c r="F224" s="8"/>
      <c r="G224" s="8"/>
    </row>
    <row r="225" spans="2:7" x14ac:dyDescent="0.2">
      <c r="B225" s="8"/>
      <c r="C225" s="8"/>
      <c r="D225" s="9"/>
      <c r="E225" s="10"/>
      <c r="F225" s="8"/>
      <c r="G225" s="8"/>
    </row>
    <row r="226" spans="2:7" x14ac:dyDescent="0.2">
      <c r="B226" s="8"/>
      <c r="C226" s="8"/>
      <c r="D226" s="9"/>
      <c r="E226" s="10"/>
      <c r="F226" s="8"/>
      <c r="G226" s="8"/>
    </row>
    <row r="227" spans="2:7" x14ac:dyDescent="0.2">
      <c r="B227" s="8"/>
      <c r="C227" s="8"/>
      <c r="D227" s="9"/>
      <c r="E227" s="10"/>
      <c r="F227" s="8"/>
      <c r="G227" s="8"/>
    </row>
    <row r="228" spans="2:7" x14ac:dyDescent="0.2">
      <c r="B228" s="8"/>
      <c r="C228" s="8"/>
      <c r="D228" s="9"/>
      <c r="E228" s="10"/>
      <c r="F228" s="8"/>
      <c r="G228" s="8"/>
    </row>
    <row r="229" spans="2:7" x14ac:dyDescent="0.2">
      <c r="B229" s="8"/>
      <c r="C229" s="8"/>
      <c r="D229" s="9"/>
      <c r="E229" s="10"/>
      <c r="F229" s="8"/>
      <c r="G229" s="8"/>
    </row>
    <row r="230" spans="2:7" x14ac:dyDescent="0.2">
      <c r="B230" s="8"/>
      <c r="C230" s="8"/>
      <c r="D230" s="9"/>
      <c r="E230" s="10"/>
      <c r="F230" s="8"/>
      <c r="G230" s="8"/>
    </row>
    <row r="231" spans="2:7" x14ac:dyDescent="0.2">
      <c r="B231" s="8"/>
      <c r="C231" s="8"/>
      <c r="D231" s="9"/>
      <c r="E231" s="10"/>
      <c r="F231" s="8"/>
      <c r="G231" s="8"/>
    </row>
    <row r="232" spans="2:7" x14ac:dyDescent="0.2">
      <c r="B232" s="8"/>
      <c r="C232" s="8"/>
      <c r="D232" s="9"/>
      <c r="E232" s="10"/>
      <c r="F232" s="8"/>
      <c r="G232" s="8"/>
    </row>
    <row r="233" spans="2:7" x14ac:dyDescent="0.2">
      <c r="B233" s="8"/>
      <c r="C233" s="8"/>
      <c r="D233" s="9"/>
      <c r="E233" s="10"/>
      <c r="F233" s="8"/>
      <c r="G233" s="8"/>
    </row>
    <row r="234" spans="2:7" x14ac:dyDescent="0.2">
      <c r="B234" s="8"/>
      <c r="C234" s="8"/>
      <c r="D234" s="9"/>
      <c r="E234" s="10"/>
      <c r="F234" s="8"/>
      <c r="G234" s="8"/>
    </row>
    <row r="235" spans="2:7" x14ac:dyDescent="0.2">
      <c r="B235" s="8"/>
      <c r="C235" s="8"/>
      <c r="D235" s="9"/>
      <c r="E235" s="10"/>
      <c r="F235" s="8"/>
      <c r="G235" s="8"/>
    </row>
    <row r="236" spans="2:7" x14ac:dyDescent="0.2">
      <c r="B236" s="8"/>
      <c r="C236" s="8"/>
      <c r="D236" s="9"/>
      <c r="E236" s="10"/>
      <c r="F236" s="8"/>
      <c r="G236" s="8"/>
    </row>
    <row r="237" spans="2:7" x14ac:dyDescent="0.2">
      <c r="B237" s="8"/>
      <c r="C237" s="8"/>
      <c r="D237" s="9"/>
      <c r="E237" s="10"/>
      <c r="F237" s="8"/>
      <c r="G237" s="8"/>
    </row>
    <row r="238" spans="2:7" x14ac:dyDescent="0.2">
      <c r="B238" s="8"/>
      <c r="C238" s="8"/>
      <c r="D238" s="9"/>
      <c r="E238" s="10"/>
      <c r="F238" s="8"/>
      <c r="G238" s="8"/>
    </row>
    <row r="239" spans="2:7" x14ac:dyDescent="0.2">
      <c r="B239" s="8"/>
      <c r="C239" s="8"/>
      <c r="D239" s="9"/>
      <c r="E239" s="10"/>
      <c r="F239" s="8"/>
      <c r="G239" s="8"/>
    </row>
    <row r="240" spans="2:7" x14ac:dyDescent="0.2">
      <c r="B240" s="8"/>
      <c r="C240" s="8"/>
      <c r="D240" s="9"/>
      <c r="E240" s="10"/>
      <c r="F240" s="8"/>
      <c r="G240" s="8"/>
    </row>
    <row r="241" spans="2:7" x14ac:dyDescent="0.2">
      <c r="B241" s="8"/>
      <c r="C241" s="8"/>
      <c r="D241" s="9"/>
      <c r="E241" s="10"/>
      <c r="F241" s="8"/>
      <c r="G241" s="8"/>
    </row>
    <row r="242" spans="2:7" x14ac:dyDescent="0.2">
      <c r="B242" s="8"/>
      <c r="C242" s="8"/>
      <c r="D242" s="9"/>
      <c r="E242" s="10"/>
      <c r="F242" s="8"/>
      <c r="G242" s="8"/>
    </row>
    <row r="243" spans="2:7" x14ac:dyDescent="0.2">
      <c r="B243" s="8"/>
      <c r="C243" s="8"/>
      <c r="D243" s="9"/>
      <c r="E243" s="10"/>
      <c r="F243" s="8"/>
      <c r="G243" s="8"/>
    </row>
    <row r="244" spans="2:7" x14ac:dyDescent="0.2">
      <c r="B244" s="8"/>
      <c r="C244" s="8"/>
      <c r="D244" s="9"/>
      <c r="E244" s="10"/>
      <c r="F244" s="8"/>
      <c r="G244" s="8"/>
    </row>
    <row r="245" spans="2:7" x14ac:dyDescent="0.2">
      <c r="B245" s="8"/>
      <c r="C245" s="8"/>
      <c r="D245" s="9"/>
      <c r="E245" s="10"/>
      <c r="F245" s="8"/>
      <c r="G245" s="8"/>
    </row>
    <row r="246" spans="2:7" x14ac:dyDescent="0.2">
      <c r="B246" s="8"/>
      <c r="C246" s="8"/>
      <c r="D246" s="9"/>
      <c r="E246" s="10"/>
      <c r="F246" s="8"/>
      <c r="G246" s="8"/>
    </row>
    <row r="247" spans="2:7" x14ac:dyDescent="0.2">
      <c r="B247" s="8"/>
      <c r="C247" s="8"/>
      <c r="D247" s="9"/>
      <c r="E247" s="10"/>
      <c r="F247" s="8"/>
      <c r="G247" s="8"/>
    </row>
    <row r="248" spans="2:7" x14ac:dyDescent="0.2">
      <c r="B248" s="8"/>
      <c r="C248" s="8"/>
      <c r="D248" s="9"/>
      <c r="E248" s="10"/>
      <c r="F248" s="8"/>
      <c r="G248" s="8"/>
    </row>
    <row r="249" spans="2:7" x14ac:dyDescent="0.2">
      <c r="B249" s="8"/>
      <c r="C249" s="8"/>
      <c r="D249" s="9"/>
      <c r="E249" s="10"/>
      <c r="F249" s="8"/>
      <c r="G249" s="8"/>
    </row>
    <row r="250" spans="2:7" x14ac:dyDescent="0.2">
      <c r="B250" s="8"/>
      <c r="C250" s="8"/>
      <c r="D250" s="9"/>
      <c r="E250" s="10"/>
      <c r="F250" s="8"/>
      <c r="G250" s="8"/>
    </row>
    <row r="251" spans="2:7" x14ac:dyDescent="0.2">
      <c r="B251" s="8"/>
      <c r="C251" s="8"/>
      <c r="D251" s="9"/>
      <c r="E251" s="10"/>
      <c r="F251" s="8"/>
      <c r="G251" s="8"/>
    </row>
    <row r="252" spans="2:7" x14ac:dyDescent="0.2">
      <c r="B252" s="8"/>
      <c r="C252" s="8"/>
      <c r="D252" s="9"/>
      <c r="E252" s="10"/>
      <c r="F252" s="8"/>
      <c r="G252" s="8"/>
    </row>
    <row r="253" spans="2:7" x14ac:dyDescent="0.2">
      <c r="B253" s="8"/>
      <c r="C253" s="8"/>
      <c r="D253" s="9"/>
      <c r="E253" s="10"/>
      <c r="F253" s="8"/>
      <c r="G253" s="8"/>
    </row>
    <row r="254" spans="2:7" x14ac:dyDescent="0.2">
      <c r="B254" s="8"/>
      <c r="C254" s="8"/>
      <c r="D254" s="9"/>
      <c r="E254" s="10"/>
      <c r="F254" s="8"/>
      <c r="G254" s="8"/>
    </row>
    <row r="255" spans="2:7" x14ac:dyDescent="0.2">
      <c r="B255" s="8"/>
      <c r="C255" s="8"/>
      <c r="D255" s="9"/>
      <c r="E255" s="10"/>
      <c r="F255" s="8"/>
      <c r="G255" s="8"/>
    </row>
    <row r="256" spans="2:7" x14ac:dyDescent="0.2">
      <c r="B256" s="8"/>
      <c r="C256" s="8"/>
      <c r="D256" s="9"/>
      <c r="E256" s="10"/>
      <c r="F256" s="8"/>
      <c r="G256" s="8"/>
    </row>
    <row r="257" spans="2:7" x14ac:dyDescent="0.2">
      <c r="B257" s="8"/>
      <c r="C257" s="8"/>
      <c r="D257" s="9"/>
      <c r="E257" s="10"/>
      <c r="F257" s="8"/>
      <c r="G257" s="8"/>
    </row>
    <row r="258" spans="2:7" x14ac:dyDescent="0.2">
      <c r="B258" s="8"/>
      <c r="C258" s="8"/>
      <c r="D258" s="9"/>
      <c r="E258" s="10"/>
      <c r="F258" s="8"/>
      <c r="G258" s="8"/>
    </row>
    <row r="259" spans="2:7" x14ac:dyDescent="0.2">
      <c r="B259" s="8"/>
      <c r="C259" s="8"/>
      <c r="D259" s="9"/>
      <c r="E259" s="10"/>
      <c r="F259" s="8"/>
      <c r="G259" s="8"/>
    </row>
    <row r="260" spans="2:7" x14ac:dyDescent="0.2">
      <c r="B260" s="8"/>
      <c r="C260" s="8"/>
      <c r="D260" s="9"/>
      <c r="E260" s="10"/>
      <c r="F260" s="8"/>
      <c r="G260" s="8"/>
    </row>
    <row r="261" spans="2:7" x14ac:dyDescent="0.2">
      <c r="B261" s="8"/>
      <c r="C261" s="8"/>
      <c r="D261" s="9"/>
      <c r="E261" s="10"/>
      <c r="F261" s="8"/>
      <c r="G261" s="8"/>
    </row>
    <row r="262" spans="2:7" x14ac:dyDescent="0.2">
      <c r="B262" s="8"/>
      <c r="C262" s="8"/>
      <c r="D262" s="9"/>
      <c r="E262" s="10"/>
      <c r="F262" s="8"/>
      <c r="G262" s="8"/>
    </row>
    <row r="263" spans="2:7" x14ac:dyDescent="0.2">
      <c r="B263" s="8"/>
      <c r="C263" s="8"/>
      <c r="D263" s="9"/>
      <c r="E263" s="10"/>
      <c r="F263" s="8"/>
      <c r="G263" s="8"/>
    </row>
    <row r="264" spans="2:7" x14ac:dyDescent="0.2">
      <c r="B264" s="8"/>
      <c r="C264" s="8"/>
      <c r="D264" s="9"/>
      <c r="E264" s="10"/>
      <c r="F264" s="8"/>
      <c r="G264" s="8"/>
    </row>
    <row r="265" spans="2:7" x14ac:dyDescent="0.2">
      <c r="B265" s="8"/>
      <c r="C265" s="8"/>
      <c r="D265" s="9"/>
      <c r="E265" s="10"/>
      <c r="F265" s="8"/>
      <c r="G265" s="8"/>
    </row>
  </sheetData>
  <mergeCells count="2">
    <mergeCell ref="B7:C7"/>
    <mergeCell ref="E7:G7"/>
  </mergeCells>
  <dataValidations count="1">
    <dataValidation allowBlank="1" showInputMessage="1" showErrorMessage="1" promptTitle="Descripción" prompt="Se refiere a las características generales o las formas en que se observa o manifiesta el riesgo identificado." sqref="C27:C28 C65511:C65512 C131047:C131048 C196583:C196584 C262119:C262120 C327655:C327656 C393191:C393192 C458727:C458728 C524263:C524264 C589799:C589800 C655335:C655336 C720871:C720872 C786407:C786408 C851943:C851944 C917479:C917480 C983015:C983016 C17:C23 C65501:C65507 C131037:C131043 C196573:C196579 C262109:C262115 C327645:C327651 C393181:C393187 C458717:C458723 C524253:C524259 C589789:C589795 C655325:C655331 C720861:C720867 C786397:C786403 C851933:C851939 C917469:C917475 C983005:C983011"/>
  </dataValidations>
  <pageMargins left="0.7" right="0.7" top="0.75" bottom="0.75" header="0.3" footer="0.3"/>
  <pageSetup paperSize="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N28"/>
  <sheetViews>
    <sheetView topLeftCell="B1" workbookViewId="0">
      <selection activeCell="B1" sqref="B1"/>
    </sheetView>
  </sheetViews>
  <sheetFormatPr baseColWidth="10" defaultRowHeight="12.75" x14ac:dyDescent="0.2"/>
  <cols>
    <col min="4" max="14" width="11.42578125" hidden="1" customWidth="1"/>
  </cols>
  <sheetData>
    <row r="4" spans="4:14" ht="18" customHeight="1" x14ac:dyDescent="0.2">
      <c r="D4" s="69">
        <v>5</v>
      </c>
      <c r="E4" s="25">
        <f>$D4+E$9</f>
        <v>6</v>
      </c>
      <c r="F4" s="25">
        <f t="shared" ref="F4:I8" si="0">$D4+F$9</f>
        <v>7</v>
      </c>
      <c r="G4" s="17">
        <f t="shared" si="0"/>
        <v>8</v>
      </c>
      <c r="H4" s="17">
        <f t="shared" si="0"/>
        <v>9</v>
      </c>
      <c r="I4" s="17">
        <f t="shared" si="0"/>
        <v>10</v>
      </c>
      <c r="L4" s="75" t="s">
        <v>73</v>
      </c>
      <c r="M4" s="70" t="s">
        <v>60</v>
      </c>
      <c r="N4" s="74">
        <v>11</v>
      </c>
    </row>
    <row r="5" spans="4:14" ht="18" customHeight="1" x14ac:dyDescent="0.2">
      <c r="D5" s="69">
        <v>4</v>
      </c>
      <c r="E5" s="46">
        <f t="shared" ref="E5:E8" si="1">$D5+E$9</f>
        <v>5</v>
      </c>
      <c r="F5" s="25">
        <f t="shared" si="0"/>
        <v>6</v>
      </c>
      <c r="G5" s="25">
        <f t="shared" si="0"/>
        <v>7</v>
      </c>
      <c r="H5" s="17">
        <f t="shared" si="0"/>
        <v>8</v>
      </c>
      <c r="I5" s="17">
        <f t="shared" si="0"/>
        <v>9</v>
      </c>
      <c r="L5" s="75" t="s">
        <v>74</v>
      </c>
      <c r="M5" s="70" t="s">
        <v>60</v>
      </c>
      <c r="N5" s="74">
        <v>12</v>
      </c>
    </row>
    <row r="6" spans="4:14" ht="18" customHeight="1" x14ac:dyDescent="0.2">
      <c r="D6" s="69">
        <v>3</v>
      </c>
      <c r="E6" s="68">
        <f t="shared" si="1"/>
        <v>4</v>
      </c>
      <c r="F6" s="46">
        <f t="shared" si="0"/>
        <v>5</v>
      </c>
      <c r="G6" s="25">
        <f t="shared" si="0"/>
        <v>6</v>
      </c>
      <c r="H6" s="17">
        <f t="shared" si="0"/>
        <v>7</v>
      </c>
      <c r="I6" s="17">
        <f t="shared" si="0"/>
        <v>8</v>
      </c>
      <c r="L6" s="75" t="s">
        <v>65</v>
      </c>
      <c r="M6" s="70" t="s">
        <v>60</v>
      </c>
      <c r="N6" s="74">
        <v>21</v>
      </c>
    </row>
    <row r="7" spans="4:14" ht="18" customHeight="1" x14ac:dyDescent="0.2">
      <c r="D7" s="69">
        <v>2</v>
      </c>
      <c r="E7" s="68">
        <f t="shared" si="1"/>
        <v>3</v>
      </c>
      <c r="F7" s="68">
        <f t="shared" si="0"/>
        <v>4</v>
      </c>
      <c r="G7" s="46">
        <f t="shared" si="0"/>
        <v>5</v>
      </c>
      <c r="H7" s="25">
        <f t="shared" si="0"/>
        <v>6</v>
      </c>
      <c r="I7" s="17">
        <f t="shared" si="0"/>
        <v>7</v>
      </c>
      <c r="L7" s="75" t="s">
        <v>66</v>
      </c>
      <c r="M7" s="70" t="s">
        <v>60</v>
      </c>
      <c r="N7" s="74">
        <v>22</v>
      </c>
    </row>
    <row r="8" spans="4:14" ht="18" customHeight="1" x14ac:dyDescent="0.2">
      <c r="D8" s="69">
        <v>1</v>
      </c>
      <c r="E8" s="68">
        <f t="shared" si="1"/>
        <v>2</v>
      </c>
      <c r="F8" s="68">
        <f t="shared" si="0"/>
        <v>3</v>
      </c>
      <c r="G8" s="46">
        <f t="shared" si="0"/>
        <v>4</v>
      </c>
      <c r="H8" s="25">
        <f t="shared" si="0"/>
        <v>5</v>
      </c>
      <c r="I8" s="25">
        <f t="shared" si="0"/>
        <v>6</v>
      </c>
      <c r="L8" s="75" t="s">
        <v>70</v>
      </c>
      <c r="M8" s="70" t="s">
        <v>60</v>
      </c>
      <c r="N8" s="74">
        <v>31</v>
      </c>
    </row>
    <row r="9" spans="4:14" ht="18" customHeight="1" x14ac:dyDescent="0.2">
      <c r="E9" s="69">
        <v>1</v>
      </c>
      <c r="F9" s="69">
        <v>2</v>
      </c>
      <c r="G9" s="69">
        <v>3</v>
      </c>
      <c r="H9" s="69">
        <v>4</v>
      </c>
      <c r="I9" s="69">
        <v>5</v>
      </c>
      <c r="L9" s="75" t="s">
        <v>75</v>
      </c>
      <c r="M9" s="71" t="s">
        <v>5</v>
      </c>
      <c r="N9" s="74">
        <v>13</v>
      </c>
    </row>
    <row r="10" spans="4:14" ht="18" customHeight="1" x14ac:dyDescent="0.2">
      <c r="L10" s="75" t="s">
        <v>67</v>
      </c>
      <c r="M10" s="71" t="s">
        <v>5</v>
      </c>
      <c r="N10" s="74">
        <v>23</v>
      </c>
    </row>
    <row r="11" spans="4:14" ht="18" customHeight="1" x14ac:dyDescent="0.2">
      <c r="L11" s="75" t="s">
        <v>71</v>
      </c>
      <c r="M11" s="71" t="s">
        <v>5</v>
      </c>
      <c r="N11" s="74">
        <v>32</v>
      </c>
    </row>
    <row r="12" spans="4:14" x14ac:dyDescent="0.2">
      <c r="D12" s="69">
        <v>5</v>
      </c>
      <c r="E12" s="25">
        <f>$D12*E$9</f>
        <v>5</v>
      </c>
      <c r="F12" s="25">
        <f t="shared" ref="F12:I16" si="2">$D12*F$9</f>
        <v>10</v>
      </c>
      <c r="G12" s="17">
        <f t="shared" si="2"/>
        <v>15</v>
      </c>
      <c r="H12" s="17">
        <f t="shared" si="2"/>
        <v>20</v>
      </c>
      <c r="I12" s="17">
        <f t="shared" si="2"/>
        <v>25</v>
      </c>
      <c r="L12" s="75" t="s">
        <v>76</v>
      </c>
      <c r="M12" s="71" t="s">
        <v>5</v>
      </c>
      <c r="N12" s="74">
        <v>41</v>
      </c>
    </row>
    <row r="13" spans="4:14" x14ac:dyDescent="0.2">
      <c r="D13" s="69">
        <v>4</v>
      </c>
      <c r="E13" s="46">
        <f t="shared" ref="E13:E16" si="3">$D13*E$9</f>
        <v>4</v>
      </c>
      <c r="F13" s="25">
        <f t="shared" si="2"/>
        <v>8</v>
      </c>
      <c r="G13" s="25">
        <f t="shared" si="2"/>
        <v>12</v>
      </c>
      <c r="H13" s="17">
        <f t="shared" si="2"/>
        <v>16</v>
      </c>
      <c r="I13" s="17">
        <f t="shared" si="2"/>
        <v>20</v>
      </c>
      <c r="L13" s="75" t="s">
        <v>77</v>
      </c>
      <c r="M13" s="72" t="s">
        <v>61</v>
      </c>
      <c r="N13" s="74">
        <v>14</v>
      </c>
    </row>
    <row r="14" spans="4:14" x14ac:dyDescent="0.2">
      <c r="D14" s="69">
        <v>3</v>
      </c>
      <c r="E14" s="68">
        <f t="shared" si="3"/>
        <v>3</v>
      </c>
      <c r="F14" s="46">
        <f t="shared" si="2"/>
        <v>6</v>
      </c>
      <c r="G14" s="25">
        <f t="shared" si="2"/>
        <v>9</v>
      </c>
      <c r="H14" s="17">
        <f t="shared" si="2"/>
        <v>12</v>
      </c>
      <c r="I14" s="17">
        <f t="shared" si="2"/>
        <v>15</v>
      </c>
      <c r="L14" s="75" t="s">
        <v>78</v>
      </c>
      <c r="M14" s="72" t="s">
        <v>61</v>
      </c>
      <c r="N14" s="74">
        <v>15</v>
      </c>
    </row>
    <row r="15" spans="4:14" x14ac:dyDescent="0.2">
      <c r="D15" s="69">
        <v>2</v>
      </c>
      <c r="E15" s="68">
        <f t="shared" si="3"/>
        <v>2</v>
      </c>
      <c r="F15" s="68">
        <f t="shared" si="2"/>
        <v>4</v>
      </c>
      <c r="G15" s="46">
        <f t="shared" si="2"/>
        <v>6</v>
      </c>
      <c r="H15" s="25">
        <f t="shared" si="2"/>
        <v>8</v>
      </c>
      <c r="I15" s="17">
        <f t="shared" si="2"/>
        <v>10</v>
      </c>
      <c r="L15" s="75" t="s">
        <v>68</v>
      </c>
      <c r="M15" s="72" t="s">
        <v>61</v>
      </c>
      <c r="N15" s="74">
        <v>24</v>
      </c>
    </row>
    <row r="16" spans="4:14" x14ac:dyDescent="0.2">
      <c r="D16" s="69">
        <v>1</v>
      </c>
      <c r="E16" s="68">
        <f t="shared" si="3"/>
        <v>1</v>
      </c>
      <c r="F16" s="68">
        <f t="shared" si="2"/>
        <v>2</v>
      </c>
      <c r="G16" s="46">
        <f t="shared" si="2"/>
        <v>3</v>
      </c>
      <c r="H16" s="25">
        <f t="shared" si="2"/>
        <v>4</v>
      </c>
      <c r="I16" s="25">
        <f t="shared" si="2"/>
        <v>5</v>
      </c>
      <c r="L16" s="75" t="s">
        <v>72</v>
      </c>
      <c r="M16" s="72" t="s">
        <v>61</v>
      </c>
      <c r="N16" s="74">
        <v>33</v>
      </c>
    </row>
    <row r="17" spans="5:14" x14ac:dyDescent="0.2">
      <c r="E17" s="69">
        <v>1</v>
      </c>
      <c r="F17" s="69">
        <v>2</v>
      </c>
      <c r="G17" s="69">
        <v>3</v>
      </c>
      <c r="H17" s="69">
        <v>4</v>
      </c>
      <c r="I17" s="69">
        <v>5</v>
      </c>
      <c r="L17" s="75" t="s">
        <v>79</v>
      </c>
      <c r="M17" s="72" t="s">
        <v>61</v>
      </c>
      <c r="N17" s="74">
        <v>43</v>
      </c>
    </row>
    <row r="18" spans="5:14" x14ac:dyDescent="0.2">
      <c r="L18" s="75" t="s">
        <v>80</v>
      </c>
      <c r="M18" s="72" t="s">
        <v>61</v>
      </c>
      <c r="N18" s="74">
        <v>42</v>
      </c>
    </row>
    <row r="19" spans="5:14" x14ac:dyDescent="0.2">
      <c r="L19" s="75" t="s">
        <v>81</v>
      </c>
      <c r="M19" s="72" t="s">
        <v>61</v>
      </c>
      <c r="N19" s="74">
        <v>51</v>
      </c>
    </row>
    <row r="20" spans="5:14" x14ac:dyDescent="0.2">
      <c r="L20" s="75" t="s">
        <v>82</v>
      </c>
      <c r="M20" s="72" t="s">
        <v>61</v>
      </c>
      <c r="N20" s="74">
        <v>52</v>
      </c>
    </row>
    <row r="21" spans="5:14" x14ac:dyDescent="0.2">
      <c r="L21" s="75" t="s">
        <v>69</v>
      </c>
      <c r="M21" s="73" t="s">
        <v>62</v>
      </c>
      <c r="N21" s="74">
        <v>25</v>
      </c>
    </row>
    <row r="22" spans="5:14" x14ac:dyDescent="0.2">
      <c r="L22" s="75" t="s">
        <v>63</v>
      </c>
      <c r="M22" s="73" t="s">
        <v>62</v>
      </c>
      <c r="N22" s="74" t="s">
        <v>63</v>
      </c>
    </row>
    <row r="23" spans="5:14" x14ac:dyDescent="0.2">
      <c r="L23" s="75" t="s">
        <v>64</v>
      </c>
      <c r="M23" s="73" t="s">
        <v>62</v>
      </c>
      <c r="N23" s="74">
        <v>35</v>
      </c>
    </row>
    <row r="24" spans="5:14" x14ac:dyDescent="0.2">
      <c r="L24" s="75" t="s">
        <v>83</v>
      </c>
      <c r="M24" s="73" t="s">
        <v>62</v>
      </c>
      <c r="N24" s="74">
        <v>44</v>
      </c>
    </row>
    <row r="25" spans="5:14" x14ac:dyDescent="0.2">
      <c r="L25" s="75" t="s">
        <v>84</v>
      </c>
      <c r="M25" s="73" t="s">
        <v>62</v>
      </c>
      <c r="N25" s="74">
        <v>45</v>
      </c>
    </row>
    <row r="26" spans="5:14" x14ac:dyDescent="0.2">
      <c r="L26" s="75" t="s">
        <v>85</v>
      </c>
      <c r="M26" s="73" t="s">
        <v>62</v>
      </c>
      <c r="N26" s="74">
        <v>53</v>
      </c>
    </row>
    <row r="27" spans="5:14" x14ac:dyDescent="0.2">
      <c r="L27" s="75" t="s">
        <v>86</v>
      </c>
      <c r="M27" s="73" t="s">
        <v>62</v>
      </c>
      <c r="N27" s="74">
        <v>54</v>
      </c>
    </row>
    <row r="28" spans="5:14" x14ac:dyDescent="0.2">
      <c r="L28" s="75" t="s">
        <v>87</v>
      </c>
      <c r="M28" s="73" t="s">
        <v>62</v>
      </c>
      <c r="N28" s="74">
        <v>55</v>
      </c>
    </row>
  </sheetData>
  <sheetProtection password="DB63" sheet="1" objects="1" scenarios="1" selectLockedCells="1" selectUn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10"/>
  <sheetViews>
    <sheetView zoomScale="80" zoomScaleNormal="80" workbookViewId="0">
      <selection activeCell="B5" sqref="B5"/>
    </sheetView>
  </sheetViews>
  <sheetFormatPr baseColWidth="10" defaultRowHeight="12.75" x14ac:dyDescent="0.2"/>
  <sheetData>
    <row r="5" spans="1:6" x14ac:dyDescent="0.2">
      <c r="B5">
        <v>1</v>
      </c>
      <c r="C5">
        <v>2</v>
      </c>
      <c r="D5">
        <v>3</v>
      </c>
      <c r="E5">
        <v>4</v>
      </c>
      <c r="F5">
        <v>5</v>
      </c>
    </row>
    <row r="6" spans="1:6" ht="45" customHeight="1" x14ac:dyDescent="0.2">
      <c r="A6">
        <v>1</v>
      </c>
    </row>
    <row r="7" spans="1:6" ht="45" customHeight="1" x14ac:dyDescent="0.2">
      <c r="A7">
        <v>2</v>
      </c>
    </row>
    <row r="8" spans="1:6" ht="45" customHeight="1" x14ac:dyDescent="0.2">
      <c r="A8">
        <v>3</v>
      </c>
    </row>
    <row r="9" spans="1:6" ht="45" customHeight="1" x14ac:dyDescent="0.2">
      <c r="A9">
        <v>4</v>
      </c>
    </row>
    <row r="10" spans="1:6" ht="45" customHeight="1" x14ac:dyDescent="0.2">
      <c r="A10">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Conceptos Basicos </vt:lpstr>
      <vt:lpstr>Tipologia de Riesgo</vt:lpstr>
      <vt:lpstr>Identificación del Riesgo</vt:lpstr>
      <vt:lpstr>Valoración del riesgo</vt:lpstr>
      <vt:lpstr>MAPA DE CORRUPCION</vt:lpstr>
      <vt:lpstr>MATRIZ RIESGOS</vt:lpstr>
      <vt:lpstr>Materialización de los Riesgos</vt:lpstr>
      <vt:lpstr>Hoja1</vt:lpstr>
      <vt:lpstr>Hoja2</vt:lpstr>
      <vt:lpstr>'Identificación del Riesgo'!clasificacion</vt:lpstr>
      <vt:lpstr>clasificacion</vt:lpstr>
      <vt:lpstr>'Conceptos Basicos '!Títulos_a_imprimir</vt:lpstr>
      <vt:lpstr>'Identificación del Riesgo'!Títulos_a_imprimir</vt:lpstr>
      <vt:lpstr>'MAPA DE CORRUPCION'!Títulos_a_imprimir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Marlo Florez</dc:creator>
  <cp:lastModifiedBy>Diana Maria Clavijo Escabar</cp:lastModifiedBy>
  <cp:lastPrinted>2022-08-25T19:08:20Z</cp:lastPrinted>
  <dcterms:created xsi:type="dcterms:W3CDTF">2007-04-16T17:06:02Z</dcterms:created>
  <dcterms:modified xsi:type="dcterms:W3CDTF">2023-08-24T22:26:26Z</dcterms:modified>
</cp:coreProperties>
</file>